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970" windowHeight="801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процедур'!$A$1:$AY$331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27" i="5"/>
  <c r="AR304"/>
  <c r="AR309"/>
  <c r="AR306"/>
  <c r="AR300"/>
  <c r="AR299"/>
  <c r="AR298"/>
  <c r="AR319"/>
  <c r="AR323"/>
  <c r="AQ168" l="1"/>
  <c r="AR168"/>
  <c r="AQ164"/>
  <c r="AR164"/>
  <c r="AQ160"/>
  <c r="AR160"/>
  <c r="AS160" s="1"/>
  <c r="AQ156"/>
  <c r="AR156"/>
  <c r="AS156" s="1"/>
  <c r="AQ152"/>
  <c r="AR152"/>
  <c r="AS152" s="1"/>
  <c r="AQ148"/>
  <c r="AR148"/>
  <c r="AS148" s="1"/>
  <c r="AQ144"/>
  <c r="AR144"/>
  <c r="AS144" s="1"/>
  <c r="AQ140"/>
  <c r="AR140"/>
  <c r="AS140" s="1"/>
  <c r="AQ136"/>
  <c r="AR136"/>
  <c r="AS136" s="1"/>
  <c r="AQ132"/>
  <c r="AR132"/>
  <c r="AS132" s="1"/>
  <c r="AQ128"/>
  <c r="AR128"/>
  <c r="AS128" s="1"/>
  <c r="AQ108"/>
  <c r="AR108"/>
  <c r="AQ317"/>
  <c r="AQ318"/>
  <c r="AQ319"/>
  <c r="AQ320"/>
  <c r="AQ321"/>
  <c r="AQ322"/>
  <c r="AQ323"/>
  <c r="AQ324"/>
  <c r="AQ325"/>
  <c r="AQ326"/>
  <c r="AQ327"/>
  <c r="AQ328"/>
  <c r="AQ329"/>
  <c r="AQ330"/>
  <c r="AQ316"/>
  <c r="AQ296"/>
  <c r="AQ297"/>
  <c r="AQ298"/>
  <c r="AQ299"/>
  <c r="AQ300"/>
  <c r="AQ301"/>
  <c r="AQ302"/>
  <c r="AQ303"/>
  <c r="AQ304"/>
  <c r="AQ305"/>
  <c r="AQ306"/>
  <c r="AQ307"/>
  <c r="AQ308"/>
  <c r="AQ309"/>
  <c r="AQ310"/>
  <c r="AQ295"/>
  <c r="AQ260"/>
  <c r="AQ261"/>
  <c r="AQ262"/>
  <c r="AQ263"/>
  <c r="AQ264"/>
  <c r="AQ265"/>
  <c r="AQ266"/>
  <c r="AQ267"/>
  <c r="AQ268"/>
  <c r="AQ269"/>
  <c r="AQ270"/>
  <c r="AQ271"/>
  <c r="AQ272"/>
  <c r="AQ273"/>
  <c r="AQ274"/>
  <c r="AQ275"/>
  <c r="AQ276"/>
  <c r="AQ277"/>
  <c r="AQ278"/>
  <c r="AQ279"/>
  <c r="AQ280"/>
  <c r="AQ281"/>
  <c r="AQ282"/>
  <c r="AQ283"/>
  <c r="AQ284"/>
  <c r="AQ285"/>
  <c r="AQ286"/>
  <c r="AQ287"/>
  <c r="AQ288"/>
  <c r="AQ289"/>
  <c r="AQ290"/>
  <c r="AQ259"/>
  <c r="AQ224"/>
  <c r="AQ225"/>
  <c r="AQ226"/>
  <c r="AQ227"/>
  <c r="AQ228"/>
  <c r="AQ229"/>
  <c r="AQ230"/>
  <c r="AQ231"/>
  <c r="AQ232"/>
  <c r="AQ233"/>
  <c r="AQ234"/>
  <c r="AQ235"/>
  <c r="AQ236"/>
  <c r="AQ237"/>
  <c r="AQ238"/>
  <c r="AQ239"/>
  <c r="AQ240"/>
  <c r="AQ241"/>
  <c r="AQ242"/>
  <c r="AQ243"/>
  <c r="AQ244"/>
  <c r="AQ245"/>
  <c r="AQ246"/>
  <c r="AQ247"/>
  <c r="AQ248"/>
  <c r="AQ249"/>
  <c r="AQ250"/>
  <c r="AQ251"/>
  <c r="AQ252"/>
  <c r="AQ253"/>
  <c r="AQ254"/>
  <c r="AQ223"/>
  <c r="AQ175"/>
  <c r="AQ176"/>
  <c r="AQ177"/>
  <c r="AQ178"/>
  <c r="AQ179"/>
  <c r="AQ180"/>
  <c r="AQ181"/>
  <c r="AQ182"/>
  <c r="AQ183"/>
  <c r="AQ184"/>
  <c r="AQ185"/>
  <c r="AQ186"/>
  <c r="AQ187"/>
  <c r="AQ188"/>
  <c r="AQ189"/>
  <c r="AQ190"/>
  <c r="AQ191"/>
  <c r="AQ192"/>
  <c r="AQ193"/>
  <c r="AQ194"/>
  <c r="AQ195"/>
  <c r="AQ196"/>
  <c r="AQ197"/>
  <c r="AQ198"/>
  <c r="AQ199"/>
  <c r="AQ200"/>
  <c r="AQ201"/>
  <c r="AQ202"/>
  <c r="AQ203"/>
  <c r="AQ204"/>
  <c r="AQ205"/>
  <c r="AQ206"/>
  <c r="AQ207"/>
  <c r="AQ208"/>
  <c r="AQ209"/>
  <c r="AQ210"/>
  <c r="AQ211"/>
  <c r="AQ212"/>
  <c r="AQ213"/>
  <c r="AQ214"/>
  <c r="AQ215"/>
  <c r="AQ216"/>
  <c r="AQ217"/>
  <c r="AQ218"/>
  <c r="AQ174"/>
  <c r="AQ127"/>
  <c r="AQ129"/>
  <c r="AQ130"/>
  <c r="AQ131"/>
  <c r="AQ133"/>
  <c r="AQ134"/>
  <c r="AQ135"/>
  <c r="AQ137"/>
  <c r="AQ138"/>
  <c r="AQ139"/>
  <c r="AQ141"/>
  <c r="AQ142"/>
  <c r="AQ143"/>
  <c r="AQ145"/>
  <c r="AQ146"/>
  <c r="AQ147"/>
  <c r="AQ149"/>
  <c r="AQ150"/>
  <c r="AQ151"/>
  <c r="AQ153"/>
  <c r="AQ154"/>
  <c r="AQ155"/>
  <c r="AQ157"/>
  <c r="AQ158"/>
  <c r="AQ159"/>
  <c r="AQ161"/>
  <c r="AQ162"/>
  <c r="AQ163"/>
  <c r="AQ165"/>
  <c r="AQ166"/>
  <c r="AQ167"/>
  <c r="AQ169"/>
  <c r="AQ126"/>
  <c r="AQ101"/>
  <c r="AQ102"/>
  <c r="AQ103"/>
  <c r="AQ104"/>
  <c r="AQ105"/>
  <c r="AQ106"/>
  <c r="AQ107"/>
  <c r="AQ109"/>
  <c r="AQ110"/>
  <c r="AQ111"/>
  <c r="AQ112"/>
  <c r="AQ113"/>
  <c r="AQ114"/>
  <c r="AQ115"/>
  <c r="AQ116"/>
  <c r="AQ117"/>
  <c r="AQ118"/>
  <c r="AQ119"/>
  <c r="AQ120"/>
  <c r="AQ121"/>
  <c r="AQ100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76"/>
  <c r="AQ94"/>
  <c r="AQ95"/>
  <c r="AS168" l="1"/>
  <c r="AS164"/>
  <c r="AS108"/>
  <c r="AR330"/>
  <c r="AR329"/>
  <c r="AR328"/>
  <c r="AR326"/>
  <c r="AR325"/>
  <c r="AR324"/>
  <c r="AR322"/>
  <c r="AR321"/>
  <c r="AR320"/>
  <c r="AR318"/>
  <c r="AR317"/>
  <c r="AR316"/>
  <c r="AR310"/>
  <c r="AR308"/>
  <c r="AR307"/>
  <c r="AR305"/>
  <c r="AR303"/>
  <c r="AR302"/>
  <c r="AR301"/>
  <c r="AR297"/>
  <c r="AR296"/>
  <c r="AR295"/>
  <c r="AR290"/>
  <c r="AR289"/>
  <c r="AR286"/>
  <c r="AR287"/>
  <c r="AR288"/>
  <c r="AR285"/>
  <c r="AR282"/>
  <c r="AR283"/>
  <c r="AR284"/>
  <c r="AR281"/>
  <c r="AR280"/>
  <c r="AR279"/>
  <c r="AR278"/>
  <c r="AR277"/>
  <c r="AR276"/>
  <c r="AR275"/>
  <c r="AR274"/>
  <c r="AR273"/>
  <c r="AR270"/>
  <c r="AR271"/>
  <c r="AR272"/>
  <c r="AR269"/>
  <c r="AR260"/>
  <c r="AR261"/>
  <c r="AR262"/>
  <c r="AR263"/>
  <c r="AR264"/>
  <c r="AR265"/>
  <c r="AR266"/>
  <c r="AR267"/>
  <c r="AR268"/>
  <c r="AR259"/>
  <c r="AR254"/>
  <c r="AR253"/>
  <c r="AR248"/>
  <c r="AR249"/>
  <c r="AR250"/>
  <c r="AR251"/>
  <c r="AR252"/>
  <c r="AR247"/>
  <c r="AR240"/>
  <c r="AR241"/>
  <c r="AR242"/>
  <c r="AR243"/>
  <c r="AR244"/>
  <c r="AR245"/>
  <c r="AR246"/>
  <c r="AR239"/>
  <c r="AR238"/>
  <c r="AR237"/>
  <c r="AR234"/>
  <c r="AR235"/>
  <c r="AR236"/>
  <c r="AR233"/>
  <c r="AR232"/>
  <c r="AR231"/>
  <c r="AR228"/>
  <c r="AR229"/>
  <c r="AR230"/>
  <c r="AR227"/>
  <c r="AR226"/>
  <c r="AR225"/>
  <c r="AR224"/>
  <c r="AR223"/>
  <c r="AR214"/>
  <c r="AR215"/>
  <c r="AR216"/>
  <c r="AR217"/>
  <c r="AR218"/>
  <c r="AR213"/>
  <c r="AR205"/>
  <c r="AR206"/>
  <c r="AR207"/>
  <c r="AR208"/>
  <c r="AR209"/>
  <c r="AR210"/>
  <c r="AR211"/>
  <c r="AR212"/>
  <c r="AR204"/>
  <c r="AR199"/>
  <c r="AR200"/>
  <c r="AR201"/>
  <c r="AR202"/>
  <c r="AR203"/>
  <c r="AR198"/>
  <c r="AR196"/>
  <c r="AR197"/>
  <c r="AR195"/>
  <c r="AR190"/>
  <c r="AR191"/>
  <c r="AR192"/>
  <c r="AR193"/>
  <c r="AR194"/>
  <c r="AR189"/>
  <c r="AR187"/>
  <c r="AR188"/>
  <c r="AR186"/>
  <c r="AR181"/>
  <c r="AR182"/>
  <c r="AR183"/>
  <c r="AR184"/>
  <c r="AR185"/>
  <c r="AR180"/>
  <c r="AR178"/>
  <c r="AR179"/>
  <c r="AR177"/>
  <c r="AR175"/>
  <c r="AR176"/>
  <c r="AR174"/>
  <c r="AR163"/>
  <c r="AR165"/>
  <c r="AR166"/>
  <c r="AR167"/>
  <c r="AR169"/>
  <c r="AR162"/>
  <c r="AR147"/>
  <c r="AR149"/>
  <c r="AR150"/>
  <c r="AR151"/>
  <c r="AR153"/>
  <c r="AR154"/>
  <c r="AR155"/>
  <c r="AR157"/>
  <c r="AR158"/>
  <c r="AR159"/>
  <c r="AR161"/>
  <c r="AR146"/>
  <c r="AR143"/>
  <c r="AR145"/>
  <c r="AR142"/>
  <c r="AR139"/>
  <c r="AR141"/>
  <c r="AR138"/>
  <c r="AR131"/>
  <c r="AR133"/>
  <c r="AR134"/>
  <c r="AR135"/>
  <c r="AR137"/>
  <c r="AR130"/>
  <c r="AR127"/>
  <c r="AR129"/>
  <c r="AR126"/>
  <c r="AR119"/>
  <c r="AR120"/>
  <c r="AR121"/>
  <c r="AR118"/>
  <c r="AR111"/>
  <c r="AR112"/>
  <c r="AR113"/>
  <c r="AR114"/>
  <c r="AR115"/>
  <c r="AR116"/>
  <c r="AR117"/>
  <c r="AR110"/>
  <c r="AR109"/>
  <c r="AR107"/>
  <c r="AR106"/>
  <c r="AR103"/>
  <c r="AR104"/>
  <c r="AR105"/>
  <c r="AR102"/>
  <c r="AR101"/>
  <c r="AR100"/>
  <c r="AR87"/>
  <c r="AR88"/>
  <c r="AR89"/>
  <c r="AR90"/>
  <c r="AR91"/>
  <c r="AR92"/>
  <c r="AR93"/>
  <c r="AR86"/>
  <c r="AR65"/>
  <c r="AR66"/>
  <c r="AR67"/>
  <c r="AR68"/>
  <c r="AR69"/>
  <c r="AR64"/>
  <c r="AR43"/>
  <c r="AR44"/>
  <c r="AR45"/>
  <c r="AR46"/>
  <c r="AR47"/>
  <c r="AR42"/>
  <c r="AR27"/>
  <c r="AR26"/>
  <c r="AR21"/>
  <c r="AR22"/>
  <c r="AR23"/>
  <c r="AR24"/>
  <c r="AR25"/>
  <c r="AR20"/>
  <c r="AS323" l="1"/>
  <c r="AS324"/>
  <c r="AS325"/>
  <c r="AS328"/>
  <c r="AS329"/>
  <c r="AS330"/>
  <c r="AS321"/>
  <c r="AS322"/>
  <c r="AS326"/>
  <c r="AS327"/>
  <c r="AS301" l="1"/>
  <c r="AS303"/>
  <c r="AS304"/>
  <c r="AS305"/>
  <c r="AS306"/>
  <c r="AS307"/>
  <c r="AS308"/>
  <c r="AS309"/>
  <c r="AS310"/>
  <c r="AS302"/>
  <c r="AS272"/>
  <c r="AS273"/>
  <c r="AS274"/>
  <c r="AS275"/>
  <c r="AS276"/>
  <c r="AS277"/>
  <c r="AS278"/>
  <c r="AS279"/>
  <c r="AS280"/>
  <c r="AS281"/>
  <c r="AS282"/>
  <c r="AS283"/>
  <c r="AS284"/>
  <c r="AS285"/>
  <c r="AS286"/>
  <c r="AS287"/>
  <c r="AS288"/>
  <c r="AS237"/>
  <c r="AS238"/>
  <c r="AS239"/>
  <c r="AS240"/>
  <c r="AS241"/>
  <c r="AS242"/>
  <c r="AS243"/>
  <c r="AS244"/>
  <c r="AS245"/>
  <c r="AS246"/>
  <c r="AS247"/>
  <c r="AS248"/>
  <c r="AS249"/>
  <c r="AS250"/>
  <c r="AS251"/>
  <c r="AS252"/>
  <c r="AS253"/>
  <c r="AS204"/>
  <c r="AS205"/>
  <c r="AS206"/>
  <c r="AS207"/>
  <c r="AS208"/>
  <c r="AS209"/>
  <c r="AS210"/>
  <c r="AS211"/>
  <c r="AS212"/>
  <c r="AS213"/>
  <c r="AS214"/>
  <c r="AS215"/>
  <c r="AS216"/>
  <c r="AS217"/>
  <c r="AS199"/>
  <c r="AS200"/>
  <c r="AS201"/>
  <c r="AS202"/>
  <c r="AS154"/>
  <c r="AS155"/>
  <c r="AS157"/>
  <c r="AS158"/>
  <c r="AS159"/>
  <c r="AS161"/>
  <c r="AS162"/>
  <c r="AS163"/>
  <c r="AS165"/>
  <c r="AS166"/>
  <c r="AS167"/>
  <c r="AS169"/>
  <c r="AS103" l="1"/>
  <c r="AS119"/>
  <c r="AS120"/>
  <c r="AS121"/>
  <c r="AS118"/>
  <c r="AS113"/>
  <c r="AS114"/>
  <c r="AS115"/>
  <c r="AS116"/>
  <c r="AS117"/>
  <c r="AS112"/>
  <c r="AR95"/>
  <c r="AR94"/>
  <c r="AR49"/>
  <c r="AR48"/>
  <c r="AR71"/>
  <c r="AR70"/>
  <c r="AS88"/>
  <c r="AS89"/>
  <c r="AS90"/>
  <c r="AS91"/>
  <c r="AS92"/>
  <c r="AR84"/>
  <c r="AR85"/>
  <c r="AR83"/>
  <c r="AR82"/>
  <c r="AR80"/>
  <c r="AR81"/>
  <c r="AR79"/>
  <c r="AR78"/>
  <c r="AR77"/>
  <c r="AR76"/>
  <c r="AS111"/>
  <c r="AS110"/>
  <c r="AS109"/>
  <c r="AS107"/>
  <c r="AS106"/>
  <c r="AS105"/>
  <c r="AS104"/>
  <c r="AS102"/>
  <c r="AS101"/>
  <c r="AS100"/>
  <c r="AQ71"/>
  <c r="AQ70"/>
  <c r="AQ69"/>
  <c r="AS69" s="1"/>
  <c r="AQ68"/>
  <c r="AS68" s="1"/>
  <c r="AQ67"/>
  <c r="AS67" s="1"/>
  <c r="AQ66"/>
  <c r="AS66" s="1"/>
  <c r="AQ65"/>
  <c r="AS65" s="1"/>
  <c r="AQ64"/>
  <c r="AS64" s="1"/>
  <c r="AR63"/>
  <c r="AQ63"/>
  <c r="AR62"/>
  <c r="AQ62"/>
  <c r="AR61"/>
  <c r="AQ61"/>
  <c r="AR60"/>
  <c r="AQ60"/>
  <c r="AR59"/>
  <c r="AQ59"/>
  <c r="AR58"/>
  <c r="AQ58"/>
  <c r="AR57"/>
  <c r="AQ57"/>
  <c r="AR56"/>
  <c r="AQ56"/>
  <c r="AR55"/>
  <c r="AQ55"/>
  <c r="AR54"/>
  <c r="AQ54"/>
  <c r="AR39"/>
  <c r="AR40"/>
  <c r="AR41"/>
  <c r="AR38"/>
  <c r="AR35"/>
  <c r="AR36"/>
  <c r="AR37"/>
  <c r="AR34"/>
  <c r="AR33"/>
  <c r="AR32"/>
  <c r="AQ49"/>
  <c r="AQ48"/>
  <c r="AQ47"/>
  <c r="AS47" s="1"/>
  <c r="AQ46"/>
  <c r="AQ45"/>
  <c r="AQ44"/>
  <c r="AS44" s="1"/>
  <c r="AQ43"/>
  <c r="AS43" s="1"/>
  <c r="AQ42"/>
  <c r="AQ41"/>
  <c r="AQ40"/>
  <c r="AQ39"/>
  <c r="AQ38"/>
  <c r="AQ37"/>
  <c r="AQ36"/>
  <c r="AQ35"/>
  <c r="AQ34"/>
  <c r="AQ33"/>
  <c r="AQ32"/>
  <c r="AS320"/>
  <c r="AS319"/>
  <c r="AS318"/>
  <c r="AS317"/>
  <c r="AS316"/>
  <c r="AS300"/>
  <c r="AS299"/>
  <c r="AS298"/>
  <c r="AS297"/>
  <c r="AS296"/>
  <c r="AS295"/>
  <c r="AS290"/>
  <c r="AS289"/>
  <c r="AS271"/>
  <c r="AS270"/>
  <c r="AS269"/>
  <c r="AS268"/>
  <c r="AS267"/>
  <c r="AS266"/>
  <c r="AS265"/>
  <c r="AS264"/>
  <c r="AS263"/>
  <c r="AS262"/>
  <c r="AS261"/>
  <c r="AS260"/>
  <c r="AS259"/>
  <c r="AS254"/>
  <c r="AS236"/>
  <c r="AS235"/>
  <c r="AS234"/>
  <c r="AS233"/>
  <c r="AS232"/>
  <c r="AS231"/>
  <c r="AS230"/>
  <c r="AS229"/>
  <c r="AS228"/>
  <c r="AS227"/>
  <c r="AS226"/>
  <c r="AS225"/>
  <c r="AS224"/>
  <c r="AS223"/>
  <c r="AS218"/>
  <c r="AS203"/>
  <c r="AS198"/>
  <c r="AS197"/>
  <c r="AS196"/>
  <c r="AS195"/>
  <c r="AS194"/>
  <c r="AS193"/>
  <c r="AS192"/>
  <c r="AS191"/>
  <c r="AS190"/>
  <c r="AS189"/>
  <c r="AS188"/>
  <c r="AS187"/>
  <c r="AS186"/>
  <c r="AS185"/>
  <c r="AS184"/>
  <c r="AS183"/>
  <c r="AS182"/>
  <c r="AS181"/>
  <c r="AS180"/>
  <c r="AS179"/>
  <c r="AS178"/>
  <c r="AS177"/>
  <c r="AS176"/>
  <c r="AS175"/>
  <c r="AS174"/>
  <c r="AS153"/>
  <c r="AS151"/>
  <c r="AS150"/>
  <c r="AS149"/>
  <c r="AS147"/>
  <c r="AS146"/>
  <c r="AS145"/>
  <c r="AS143"/>
  <c r="AS142"/>
  <c r="AS141"/>
  <c r="AS139"/>
  <c r="AS138"/>
  <c r="AS137"/>
  <c r="AS135"/>
  <c r="AS134"/>
  <c r="AS133"/>
  <c r="AS131"/>
  <c r="AS130"/>
  <c r="AS129"/>
  <c r="AS127"/>
  <c r="AS126"/>
  <c r="AS93"/>
  <c r="AS87"/>
  <c r="AS86"/>
  <c r="AQ27"/>
  <c r="AS27" s="1"/>
  <c r="AQ26"/>
  <c r="AS26" s="1"/>
  <c r="AQ25"/>
  <c r="AS25" s="1"/>
  <c r="AQ24"/>
  <c r="AS24" s="1"/>
  <c r="AQ23"/>
  <c r="AS23" s="1"/>
  <c r="AQ22"/>
  <c r="AS22" s="1"/>
  <c r="AQ21"/>
  <c r="AS21" s="1"/>
  <c r="AQ20"/>
  <c r="AS20" s="1"/>
  <c r="AR19"/>
  <c r="AQ19"/>
  <c r="AR18"/>
  <c r="AQ18"/>
  <c r="AR17"/>
  <c r="AQ17"/>
  <c r="AR16"/>
  <c r="AQ16"/>
  <c r="AR15"/>
  <c r="AQ15"/>
  <c r="AR14"/>
  <c r="AQ14"/>
  <c r="AR13"/>
  <c r="AQ13"/>
  <c r="AR12"/>
  <c r="AQ12"/>
  <c r="AS94" l="1"/>
  <c r="AS95"/>
  <c r="AS80"/>
  <c r="AS84"/>
  <c r="AS12"/>
  <c r="AS57"/>
  <c r="AS62"/>
  <c r="AS17"/>
  <c r="AS77"/>
  <c r="AS63"/>
  <c r="AS59"/>
  <c r="AS55"/>
  <c r="AS78"/>
  <c r="AS76"/>
  <c r="AS81"/>
  <c r="AS58"/>
  <c r="AS18"/>
  <c r="AS56"/>
  <c r="AS16"/>
  <c r="AS82"/>
  <c r="AS48"/>
  <c r="AS39"/>
  <c r="AS79"/>
  <c r="AS83"/>
  <c r="AS71"/>
  <c r="AS85"/>
  <c r="AS70"/>
  <c r="AS60"/>
  <c r="AS19"/>
  <c r="AS61"/>
  <c r="AS15"/>
  <c r="AS14"/>
  <c r="AS54"/>
  <c r="AS37"/>
  <c r="AS49"/>
  <c r="AS13"/>
  <c r="AS35"/>
  <c r="AS36"/>
  <c r="AS45"/>
  <c r="AS46"/>
  <c r="AS38"/>
  <c r="AS41"/>
  <c r="AS33"/>
  <c r="AS40"/>
  <c r="AS42"/>
  <c r="AS34"/>
  <c r="AS32"/>
</calcChain>
</file>

<file path=xl/sharedStrings.xml><?xml version="1.0" encoding="utf-8"?>
<sst xmlns="http://schemas.openxmlformats.org/spreadsheetml/2006/main" count="839" uniqueCount="138">
  <si>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</si>
  <si>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</si>
  <si>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</si>
  <si>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</si>
  <si>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</si>
  <si>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</si>
  <si>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</si>
  <si>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</si>
  <si>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</si>
  <si>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</si>
  <si>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</si>
  <si>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</si>
  <si>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</si>
  <si>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</si>
  <si>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</si>
  <si>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</si>
  <si>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</si>
  <si>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</si>
  <si>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</si>
  <si>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</si>
  <si>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</si>
  <si>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</si>
  <si>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</si>
  <si>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</si>
  <si>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</si>
  <si>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</si>
  <si>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</si>
  <si>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</si>
  <si>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</si>
  <si>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</si>
  <si>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</si>
  <si>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</si>
  <si>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</si>
  <si>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</si>
  <si>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</si>
  <si>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</si>
  <si>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</si>
  <si>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</si>
  <si>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</si>
  <si>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</si>
  <si>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</si>
  <si>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</si>
  <si>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</si>
  <si>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</si>
  <si>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</si>
  <si>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</si>
  <si>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</si>
  <si>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</si>
  <si>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</si>
  <si>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</si>
  <si>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</si>
  <si>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</si>
  <si>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</si>
  <si>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</si>
  <si>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</si>
  <si>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</si>
  <si>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</si>
  <si>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</si>
  <si>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</si>
  <si>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</si>
  <si>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</si>
  <si>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</si>
  <si>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</si>
  <si>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</si>
  <si>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</si>
  <si>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</si>
  <si>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</si>
  <si>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</si>
  <si>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</si>
  <si>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</si>
  <si>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</si>
  <si>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</si>
  <si>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</si>
  <si>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</si>
  <si>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</si>
  <si>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</si>
  <si>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</si>
  <si>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</si>
  <si>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3а</t>
  </si>
  <si>
    <t>3б</t>
  </si>
  <si>
    <t>4а</t>
  </si>
  <si>
    <t>4б</t>
  </si>
  <si>
    <t>Основы религиозных культур и светской этики</t>
  </si>
  <si>
    <t>Труд (технология)</t>
  </si>
  <si>
    <t>5а</t>
  </si>
  <si>
    <t>5б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</si>
  <si>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</si>
  <si>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</si>
  <si>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</si>
  <si>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</si>
  <si>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</si>
  <si>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</si>
  <si>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</si>
  <si>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</si>
  <si>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</si>
  <si>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</si>
  <si>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</si>
  <si>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</si>
  <si>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</si>
  <si>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</si>
  <si>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</si>
  <si>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</si>
  <si>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</si>
  <si>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</si>
  <si>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</si>
  <si>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</si>
  <si>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</si>
  <si>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9а</t>
  </si>
  <si>
    <t>9б</t>
  </si>
  <si>
    <t>10а</t>
  </si>
  <si>
    <t>Алгебра и начала математического анализа</t>
  </si>
  <si>
    <t>Индивидуальный проект</t>
  </si>
  <si>
    <t>11а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</si>
  <si>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</si>
  <si>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</si>
  <si>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</si>
  <si>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</si>
  <si>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</si>
  <si>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</si>
  <si>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</si>
  <si>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</si>
  <si>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</si>
  <si>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</si>
  <si>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</si>
  <si>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</si>
  <si>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КР</t>
  </si>
  <si>
    <t>Иностранный язык (английский)</t>
  </si>
  <si>
    <t>не считает!</t>
  </si>
  <si>
    <t>г. Верхний Тагил</t>
  </si>
  <si>
    <t>МАОУ СОШ №8</t>
  </si>
  <si>
    <r>
      <t xml:space="preserve">Контрольные, проверочные и диагностические работы, которые выполняются всеми обучающимися в классе одновременно и длительность которых составляет </t>
    </r>
    <r>
      <rPr>
        <b/>
        <sz val="10"/>
        <color rgb="FFFF0000"/>
        <rFont val="Times New Roman"/>
        <family val="1"/>
        <charset val="204"/>
      </rPr>
      <t>не менее 30 минут</t>
    </r>
    <r>
      <rPr>
        <sz val="10"/>
        <color theme="1"/>
        <rFont val="Times New Roman"/>
        <family val="1"/>
        <charset val="204"/>
      </rPr>
      <t>. Все перечисленные виды работ называются оценочными процедурами.</t>
    </r>
  </si>
  <si>
    <t>По предметам литературное чтение, окружающий мир и английский язык проводится только 1 контрольная работа в 4м классе (ВПР по выбору//итоговая конрольная работа). Остальные тематические проверочные работы в график не выносятся, т.к. на их выполнение требуется менее 30 минут. По проедметам: ИЗО, музыка, труд, физическая культура проводятся только тематические проверочные работы, которые в график не ввыносятся , т.к. на их выполнение требуется менее 30 минут.</t>
  </si>
  <si>
    <t>6г</t>
  </si>
  <si>
    <r>
      <t xml:space="preserve"> №</t>
    </r>
    <r>
      <rPr>
        <u/>
        <sz val="12"/>
        <color theme="1"/>
        <rFont val="Times New Roman"/>
        <family val="1"/>
        <charset val="204"/>
      </rPr>
      <t>47</t>
    </r>
  </si>
  <si>
    <r>
      <t>Приложение 1 к приказу</t>
    </r>
    <r>
      <rPr>
        <u/>
        <sz val="12"/>
        <color theme="1"/>
        <rFont val="Times New Roman"/>
        <family val="1"/>
        <charset val="204"/>
      </rPr>
      <t xml:space="preserve"> от 10.09.2025г. </t>
    </r>
  </si>
  <si>
    <t xml:space="preserve">ВПР </t>
  </si>
  <si>
    <t>Всероссийская проверочная работа, НСИКО - национальные сопоставительные исследования качества образования, ИС - итоговое сочинение/собеседование</t>
  </si>
  <si>
    <t>ИС</t>
  </si>
</sst>
</file>

<file path=xl/styles.xml><?xml version="1.0" encoding="utf-8"?>
<styleSheet xmlns="http://schemas.openxmlformats.org/spreadsheetml/2006/main">
  <numFmts count="1">
    <numFmt numFmtId="164" formatCode="dd\.mm\.yyyy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rgb="FF0070C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9" borderId="1" xfId="0" applyFont="1" applyFill="1" applyBorder="1"/>
    <xf numFmtId="0" fontId="4" fillId="9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6" borderId="0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2" fillId="0" borderId="8" xfId="0" applyFont="1" applyFill="1" applyBorder="1"/>
    <xf numFmtId="0" fontId="28" fillId="0" borderId="0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49" fontId="19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vertical="top" wrapText="1"/>
    </xf>
    <xf numFmtId="0" fontId="7" fillId="0" borderId="9" xfId="0" applyNumberFormat="1" applyFont="1" applyBorder="1" applyAlignment="1">
      <alignment vertical="top" wrapText="1"/>
    </xf>
    <xf numFmtId="0" fontId="7" fillId="0" borderId="6" xfId="0" applyNumberFormat="1" applyFont="1" applyBorder="1" applyAlignment="1">
      <alignment vertical="top" wrapText="1"/>
    </xf>
    <xf numFmtId="0" fontId="7" fillId="0" borderId="12" xfId="0" applyNumberFormat="1" applyFont="1" applyBorder="1" applyAlignment="1">
      <alignment vertical="top" wrapText="1"/>
    </xf>
    <xf numFmtId="0" fontId="7" fillId="0" borderId="0" xfId="0" applyNumberFormat="1" applyFont="1" applyBorder="1" applyAlignment="1">
      <alignment vertical="top" wrapText="1"/>
    </xf>
    <xf numFmtId="0" fontId="7" fillId="0" borderId="13" xfId="0" applyNumberFormat="1" applyFont="1" applyBorder="1" applyAlignment="1">
      <alignment vertical="top" wrapText="1"/>
    </xf>
    <xf numFmtId="0" fontId="7" fillId="0" borderId="11" xfId="0" applyNumberFormat="1" applyFont="1" applyBorder="1" applyAlignment="1">
      <alignment vertical="top" wrapText="1"/>
    </xf>
    <xf numFmtId="0" fontId="7" fillId="0" borderId="15" xfId="0" applyNumberFormat="1" applyFont="1" applyBorder="1" applyAlignment="1">
      <alignment vertical="top" wrapText="1"/>
    </xf>
    <xf numFmtId="0" fontId="7" fillId="0" borderId="14" xfId="0" applyNumberFormat="1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7"/>
  <sheetViews>
    <sheetView topLeftCell="A25" workbookViewId="0">
      <selection activeCell="A2" sqref="A2"/>
    </sheetView>
  </sheetViews>
  <sheetFormatPr defaultRowHeight="15"/>
  <cols>
    <col min="1" max="1" width="123.42578125" customWidth="1"/>
  </cols>
  <sheetData>
    <row r="1" spans="1:1" ht="20.25">
      <c r="A1" s="11" t="s">
        <v>52</v>
      </c>
    </row>
    <row r="2" spans="1:1" ht="18.75">
      <c r="A2" s="12"/>
    </row>
    <row r="3" spans="1:1" ht="138.75" customHeight="1">
      <c r="A3" s="13" t="s">
        <v>122</v>
      </c>
    </row>
    <row r="4" spans="1:1" ht="243.75">
      <c r="A4" s="18" t="s">
        <v>114</v>
      </c>
    </row>
    <row r="5" spans="1:1" ht="31.5" customHeight="1">
      <c r="A5" s="13" t="s">
        <v>43</v>
      </c>
    </row>
    <row r="6" spans="1:1" ht="28.5" customHeight="1">
      <c r="A6" s="14" t="s">
        <v>44</v>
      </c>
    </row>
    <row r="7" spans="1:1" ht="19.5" customHeight="1">
      <c r="A7" s="14" t="s">
        <v>45</v>
      </c>
    </row>
    <row r="8" spans="1:1" s="16" customFormat="1" ht="26.25" customHeight="1">
      <c r="A8" s="15" t="s">
        <v>86</v>
      </c>
    </row>
    <row r="9" spans="1:1" s="16" customFormat="1" ht="25.5" customHeight="1">
      <c r="A9" s="15" t="s">
        <v>46</v>
      </c>
    </row>
    <row r="10" spans="1:1" s="16" customFormat="1" ht="39" customHeight="1">
      <c r="A10" s="19" t="s">
        <v>60</v>
      </c>
    </row>
    <row r="11" spans="1:1" s="16" customFormat="1" ht="36.75" customHeight="1">
      <c r="A11" s="19" t="s">
        <v>87</v>
      </c>
    </row>
    <row r="12" spans="1:1" s="16" customFormat="1" ht="18.75">
      <c r="A12" s="15" t="s">
        <v>117</v>
      </c>
    </row>
    <row r="13" spans="1:1" s="16" customFormat="1" ht="37.5">
      <c r="A13" s="17" t="s">
        <v>47</v>
      </c>
    </row>
    <row r="14" spans="1:1" s="16" customFormat="1" ht="18.75">
      <c r="A14" s="19" t="s">
        <v>71</v>
      </c>
    </row>
    <row r="15" spans="1:1" s="16" customFormat="1" ht="18.75">
      <c r="A15" s="15" t="s">
        <v>48</v>
      </c>
    </row>
    <row r="16" spans="1:1" s="16" customFormat="1" ht="18.75">
      <c r="A16" s="19" t="s">
        <v>65</v>
      </c>
    </row>
    <row r="17" spans="1:1" s="16" customFormat="1" ht="18.75">
      <c r="A17" s="15" t="s">
        <v>49</v>
      </c>
    </row>
    <row r="18" spans="1:1" s="16" customFormat="1" ht="37.5">
      <c r="A18" s="19" t="s">
        <v>113</v>
      </c>
    </row>
    <row r="19" spans="1:1" s="16" customFormat="1" ht="18.75">
      <c r="A19" s="17" t="s">
        <v>50</v>
      </c>
    </row>
    <row r="20" spans="1:1" s="16" customFormat="1" ht="37.5">
      <c r="A20" s="19" t="s">
        <v>72</v>
      </c>
    </row>
    <row r="21" spans="1:1" s="16" customFormat="1" ht="37.5">
      <c r="A21" s="15" t="s">
        <v>124</v>
      </c>
    </row>
    <row r="22" spans="1:1" s="16" customFormat="1" ht="18">
      <c r="A22" s="15"/>
    </row>
    <row r="23" spans="1:1" s="16" customFormat="1" ht="150">
      <c r="A23" s="17" t="s">
        <v>123</v>
      </c>
    </row>
    <row r="24" spans="1:1" s="16" customFormat="1" ht="37.5">
      <c r="A24" s="31" t="s">
        <v>74</v>
      </c>
    </row>
    <row r="25" spans="1:1" s="16" customFormat="1" ht="75">
      <c r="A25" s="17" t="s">
        <v>51</v>
      </c>
    </row>
    <row r="26" spans="1:1" s="16" customFormat="1" ht="93.75">
      <c r="A26" s="17" t="s">
        <v>59</v>
      </c>
    </row>
    <row r="27" spans="1:1" s="16" customFormat="1" ht="93.75">
      <c r="A27" s="31" t="s">
        <v>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331"/>
  <sheetViews>
    <sheetView tabSelected="1" view="pageBreakPreview" zoomScale="80" zoomScaleNormal="85" zoomScaleSheetLayoutView="80" workbookViewId="0">
      <selection activeCell="Y114" sqref="Y114"/>
    </sheetView>
  </sheetViews>
  <sheetFormatPr defaultRowHeight="12.75"/>
  <cols>
    <col min="1" max="1" width="11.5703125" style="1" customWidth="1"/>
    <col min="2" max="2" width="16.28515625" style="1" customWidth="1"/>
    <col min="3" max="3" width="10.28515625" style="1" customWidth="1"/>
    <col min="4" max="4" width="9.42578125" style="1" customWidth="1"/>
    <col min="5" max="5" width="4.7109375" style="1" customWidth="1"/>
    <col min="6" max="6" width="4.28515625" style="1" customWidth="1"/>
    <col min="7" max="7" width="4.140625" style="1" customWidth="1"/>
    <col min="8" max="28" width="4.28515625" style="1" customWidth="1"/>
    <col min="29" max="29" width="5" style="1" customWidth="1"/>
    <col min="30" max="32" width="4.28515625" style="1" customWidth="1"/>
    <col min="33" max="34" width="4.85546875" style="1" customWidth="1"/>
    <col min="35" max="35" width="4.28515625" style="1" customWidth="1"/>
    <col min="36" max="36" width="4.85546875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47" width="4.42578125" style="1" customWidth="1"/>
    <col min="48" max="51" width="9.140625" style="1" hidden="1" customWidth="1"/>
    <col min="52" max="16384" width="9.140625" style="1"/>
  </cols>
  <sheetData>
    <row r="1" spans="1:51" s="75" customFormat="1" ht="63" customHeight="1">
      <c r="A1" s="29" t="s">
        <v>134</v>
      </c>
      <c r="B1" s="29"/>
      <c r="C1" s="29"/>
      <c r="D1" s="29"/>
      <c r="E1" s="29" t="s">
        <v>133</v>
      </c>
      <c r="F1" s="29"/>
      <c r="G1" s="83"/>
      <c r="H1" s="29"/>
      <c r="L1" s="85" t="s">
        <v>39</v>
      </c>
      <c r="AC1" s="76"/>
      <c r="AD1" s="76"/>
      <c r="AL1" s="76"/>
      <c r="AM1" s="76"/>
      <c r="AN1" s="76"/>
      <c r="AO1" s="76"/>
      <c r="AP1" s="76"/>
      <c r="AQ1" s="76"/>
      <c r="AR1" s="76"/>
      <c r="AS1" s="76"/>
    </row>
    <row r="2" spans="1:51" ht="21.75" customHeight="1">
      <c r="A2" s="30" t="s">
        <v>56</v>
      </c>
      <c r="B2" s="28" t="s">
        <v>128</v>
      </c>
      <c r="C2" s="86"/>
      <c r="D2" s="79"/>
      <c r="F2" s="83"/>
      <c r="G2" s="84" t="s">
        <v>115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6"/>
      <c r="AM2" s="56"/>
      <c r="AN2" s="56"/>
      <c r="AO2" s="62"/>
      <c r="AP2" s="62"/>
      <c r="AQ2" s="62"/>
      <c r="AR2" s="62"/>
      <c r="AS2" s="62"/>
      <c r="AT2" s="33"/>
      <c r="AU2" s="33"/>
      <c r="AV2" s="33"/>
    </row>
    <row r="3" spans="1:51" ht="40.5" customHeight="1">
      <c r="A3" s="30" t="s">
        <v>67</v>
      </c>
      <c r="B3" s="48" t="s">
        <v>129</v>
      </c>
      <c r="C3" s="33"/>
      <c r="D3" s="79"/>
      <c r="E3" s="32"/>
      <c r="F3" s="32"/>
      <c r="G3" s="165" t="s">
        <v>130</v>
      </c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  <c r="X3" s="177" t="s">
        <v>64</v>
      </c>
      <c r="Y3" s="178"/>
      <c r="Z3" s="178"/>
      <c r="AA3" s="178"/>
      <c r="AB3" s="179"/>
      <c r="AC3" s="138" t="s">
        <v>89</v>
      </c>
      <c r="AD3" s="139"/>
      <c r="AE3" s="139"/>
      <c r="AF3" s="139"/>
      <c r="AG3" s="139"/>
      <c r="AH3" s="139"/>
      <c r="AI3" s="139"/>
      <c r="AJ3" s="139"/>
      <c r="AK3" s="139"/>
      <c r="AL3" s="139"/>
      <c r="AM3" s="140"/>
      <c r="AN3" s="184" t="s">
        <v>90</v>
      </c>
      <c r="AO3" s="184"/>
      <c r="AP3" s="59" t="s">
        <v>91</v>
      </c>
      <c r="AQ3" s="59"/>
      <c r="AR3" s="63"/>
      <c r="AS3" s="101" t="s">
        <v>131</v>
      </c>
      <c r="AT3" s="101"/>
      <c r="AU3" s="101"/>
      <c r="AV3" s="101"/>
      <c r="AW3" s="101"/>
      <c r="AX3" s="101"/>
      <c r="AY3" s="101"/>
    </row>
    <row r="4" spans="1:51" ht="22.5" customHeight="1">
      <c r="B4" s="137" t="s">
        <v>68</v>
      </c>
      <c r="C4" s="137"/>
      <c r="D4" s="33"/>
      <c r="E4" s="33"/>
      <c r="F4" s="35"/>
      <c r="G4" s="82" t="s">
        <v>93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132" t="s">
        <v>118</v>
      </c>
      <c r="Y4" s="133"/>
      <c r="Z4" s="133"/>
      <c r="AA4" s="133"/>
      <c r="AB4" s="134"/>
      <c r="AC4" s="141"/>
      <c r="AD4" s="142"/>
      <c r="AE4" s="142"/>
      <c r="AF4" s="142"/>
      <c r="AG4" s="142"/>
      <c r="AH4" s="142"/>
      <c r="AI4" s="142"/>
      <c r="AJ4" s="142"/>
      <c r="AK4" s="142"/>
      <c r="AL4" s="142"/>
      <c r="AM4" s="143"/>
      <c r="AN4" s="184"/>
      <c r="AO4" s="184"/>
      <c r="AP4" s="181" t="s">
        <v>92</v>
      </c>
      <c r="AQ4" s="181"/>
      <c r="AS4" s="101"/>
      <c r="AT4" s="101"/>
      <c r="AU4" s="101"/>
      <c r="AV4" s="101"/>
      <c r="AW4" s="101"/>
      <c r="AX4" s="101"/>
      <c r="AY4" s="101"/>
    </row>
    <row r="5" spans="1:51" ht="76.5" customHeight="1">
      <c r="A5" s="68" t="s">
        <v>69</v>
      </c>
      <c r="B5" s="28"/>
      <c r="C5" s="38" t="s">
        <v>57</v>
      </c>
      <c r="D5" s="3"/>
      <c r="E5" s="33"/>
      <c r="F5" s="35"/>
      <c r="G5" s="168" t="s">
        <v>94</v>
      </c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70"/>
      <c r="X5" s="135"/>
      <c r="Y5" s="135"/>
      <c r="Z5" s="135"/>
      <c r="AA5" s="135"/>
      <c r="AB5" s="136"/>
      <c r="AC5" s="144"/>
      <c r="AD5" s="102"/>
      <c r="AE5" s="102"/>
      <c r="AF5" s="102"/>
      <c r="AG5" s="102"/>
      <c r="AH5" s="102"/>
      <c r="AI5" s="102"/>
      <c r="AJ5" s="102"/>
      <c r="AK5" s="102"/>
      <c r="AL5" s="102"/>
      <c r="AM5" s="145"/>
      <c r="AN5" s="184"/>
      <c r="AO5" s="184"/>
      <c r="AP5" s="185" t="s">
        <v>67</v>
      </c>
      <c r="AQ5" s="186"/>
      <c r="AS5" s="101"/>
      <c r="AT5" s="101"/>
      <c r="AU5" s="101"/>
      <c r="AV5" s="101"/>
      <c r="AW5" s="101"/>
      <c r="AX5" s="101"/>
      <c r="AY5" s="101"/>
    </row>
    <row r="6" spans="1:51" ht="35.25" customHeight="1">
      <c r="A6" s="69" t="s">
        <v>70</v>
      </c>
      <c r="C6" s="38" t="s">
        <v>58</v>
      </c>
      <c r="D6" s="37"/>
      <c r="E6" s="36"/>
      <c r="F6" s="35"/>
      <c r="G6" s="171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3"/>
      <c r="X6" s="187" t="s">
        <v>119</v>
      </c>
      <c r="Y6" s="188"/>
      <c r="Z6" s="188"/>
      <c r="AA6" s="188"/>
      <c r="AB6" s="188"/>
      <c r="AC6" s="70" t="s">
        <v>120</v>
      </c>
      <c r="AD6" s="64"/>
      <c r="AE6" s="64"/>
      <c r="AF6" s="64"/>
      <c r="AG6" s="64"/>
      <c r="AH6" s="56"/>
      <c r="AS6" s="101"/>
      <c r="AT6" s="101"/>
      <c r="AU6" s="101"/>
      <c r="AV6" s="101"/>
      <c r="AW6" s="101"/>
      <c r="AX6" s="101"/>
      <c r="AY6" s="101"/>
    </row>
    <row r="7" spans="1:51" ht="36" customHeight="1">
      <c r="A7" s="182" t="s">
        <v>116</v>
      </c>
      <c r="B7" s="182"/>
      <c r="C7" s="183"/>
      <c r="D7" s="183"/>
      <c r="E7" s="33"/>
      <c r="F7" s="35"/>
      <c r="G7" s="174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6"/>
      <c r="Y7" s="61"/>
      <c r="Z7" s="33"/>
      <c r="AB7" s="61"/>
      <c r="AC7" s="71" t="s">
        <v>121</v>
      </c>
      <c r="AP7" s="55"/>
      <c r="AQ7" s="55"/>
      <c r="AR7" s="55"/>
      <c r="AS7" s="101"/>
      <c r="AT7" s="101"/>
      <c r="AU7" s="101"/>
      <c r="AV7" s="101"/>
      <c r="AW7" s="101"/>
      <c r="AX7" s="101"/>
      <c r="AY7" s="101"/>
    </row>
    <row r="8" spans="1:51" ht="34.5" customHeight="1">
      <c r="A8" s="72"/>
      <c r="B8" s="72"/>
      <c r="C8" s="72"/>
      <c r="D8" s="73"/>
      <c r="E8" s="73"/>
      <c r="F8" s="73"/>
      <c r="G8" s="74"/>
      <c r="H8" s="74"/>
      <c r="I8" s="72"/>
      <c r="J8" s="33"/>
      <c r="K8" s="33"/>
      <c r="X8" s="81"/>
      <c r="Y8" s="33"/>
      <c r="Z8" s="54"/>
      <c r="AA8" s="54"/>
      <c r="AB8" s="54"/>
      <c r="AC8" s="97" t="s">
        <v>135</v>
      </c>
      <c r="AD8" s="102" t="s">
        <v>136</v>
      </c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56"/>
    </row>
    <row r="9" spans="1:51" s="2" customFormat="1" ht="120.75" customHeight="1">
      <c r="A9" s="164" t="s">
        <v>15</v>
      </c>
      <c r="B9" s="164"/>
      <c r="C9" s="164"/>
      <c r="D9" s="164"/>
      <c r="E9" s="180" t="s">
        <v>40</v>
      </c>
      <c r="F9" s="180"/>
      <c r="G9" s="180"/>
      <c r="H9" s="180"/>
      <c r="I9" s="18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49" t="s">
        <v>20</v>
      </c>
      <c r="AR9" s="149" t="s">
        <v>22</v>
      </c>
      <c r="AS9" s="155" t="s">
        <v>21</v>
      </c>
    </row>
    <row r="10" spans="1:51" s="2" customFormat="1" ht="21.75" customHeight="1">
      <c r="A10" s="103" t="s">
        <v>0</v>
      </c>
      <c r="B10" s="105"/>
      <c r="C10" s="112" t="s">
        <v>63</v>
      </c>
      <c r="D10" s="23" t="s">
        <v>18</v>
      </c>
      <c r="E10" s="118" t="s">
        <v>1</v>
      </c>
      <c r="F10" s="118"/>
      <c r="G10" s="118"/>
      <c r="H10" s="118"/>
      <c r="I10" s="118" t="s">
        <v>2</v>
      </c>
      <c r="J10" s="118"/>
      <c r="K10" s="118"/>
      <c r="L10" s="118"/>
      <c r="M10" s="118" t="s">
        <v>3</v>
      </c>
      <c r="N10" s="118"/>
      <c r="O10" s="118"/>
      <c r="P10" s="118"/>
      <c r="Q10" s="118" t="s">
        <v>4</v>
      </c>
      <c r="R10" s="118"/>
      <c r="S10" s="118"/>
      <c r="T10" s="118"/>
      <c r="U10" s="118" t="s">
        <v>5</v>
      </c>
      <c r="V10" s="118"/>
      <c r="W10" s="118"/>
      <c r="X10" s="118" t="s">
        <v>6</v>
      </c>
      <c r="Y10" s="118"/>
      <c r="Z10" s="118"/>
      <c r="AA10" s="118"/>
      <c r="AB10" s="118" t="s">
        <v>7</v>
      </c>
      <c r="AC10" s="118"/>
      <c r="AD10" s="118"/>
      <c r="AE10" s="118" t="s">
        <v>8</v>
      </c>
      <c r="AF10" s="118"/>
      <c r="AG10" s="118"/>
      <c r="AH10" s="118"/>
      <c r="AI10" s="118"/>
      <c r="AJ10" s="118" t="s">
        <v>9</v>
      </c>
      <c r="AK10" s="118"/>
      <c r="AL10" s="118"/>
      <c r="AM10" s="118" t="s">
        <v>10</v>
      </c>
      <c r="AN10" s="118"/>
      <c r="AO10" s="118"/>
      <c r="AP10" s="118"/>
      <c r="AQ10" s="149"/>
      <c r="AR10" s="149"/>
      <c r="AS10" s="155"/>
    </row>
    <row r="11" spans="1:51" s="6" customFormat="1" ht="11.25" customHeight="1">
      <c r="A11" s="109"/>
      <c r="B11" s="111"/>
      <c r="C11" s="119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49"/>
      <c r="AR11" s="149"/>
      <c r="AS11" s="155"/>
    </row>
    <row r="12" spans="1:51" s="6" customFormat="1" ht="11.25" customHeight="1">
      <c r="A12" s="128" t="s">
        <v>88</v>
      </c>
      <c r="B12" s="112" t="s">
        <v>13</v>
      </c>
      <c r="C12" s="39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0">
        <f>COUNTA(E12:AP12)</f>
        <v>0</v>
      </c>
      <c r="AR12" s="3">
        <f>33*5</f>
        <v>165</v>
      </c>
      <c r="AS12" s="41">
        <f>AQ12/AR12</f>
        <v>0</v>
      </c>
    </row>
    <row r="13" spans="1:51" ht="12.75" customHeight="1">
      <c r="A13" s="129"/>
      <c r="B13" s="113"/>
      <c r="C13" s="39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27" si="0">AQ13/AR13</f>
        <v>0</v>
      </c>
    </row>
    <row r="14" spans="1:51" ht="12.75" customHeight="1">
      <c r="A14" s="129"/>
      <c r="B14" s="112" t="s">
        <v>11</v>
      </c>
      <c r="C14" s="39" t="s">
        <v>61</v>
      </c>
      <c r="D14" s="25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5" si="1">COUNTA(E14:AP14)</f>
        <v>0</v>
      </c>
      <c r="AR14" s="3">
        <f t="shared" ref="AR14:AR17" si="2">33*4</f>
        <v>132</v>
      </c>
      <c r="AS14" s="41">
        <f t="shared" si="0"/>
        <v>0</v>
      </c>
    </row>
    <row r="15" spans="1:51" ht="12.75" customHeight="1">
      <c r="A15" s="129"/>
      <c r="B15" s="113"/>
      <c r="C15" s="39" t="s">
        <v>62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0</v>
      </c>
      <c r="AR15" s="3">
        <f t="shared" si="2"/>
        <v>132</v>
      </c>
      <c r="AS15" s="41">
        <f t="shared" si="0"/>
        <v>0</v>
      </c>
    </row>
    <row r="16" spans="1:51" ht="12.75" customHeight="1">
      <c r="A16" s="129"/>
      <c r="B16" s="112" t="s">
        <v>16</v>
      </c>
      <c r="C16" s="39" t="s">
        <v>61</v>
      </c>
      <c r="D16" s="25"/>
      <c r="E16" s="4"/>
      <c r="F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>COUNTA(E16:AP16)</f>
        <v>0</v>
      </c>
      <c r="AR16" s="3">
        <f t="shared" si="2"/>
        <v>132</v>
      </c>
      <c r="AS16" s="41">
        <f t="shared" si="0"/>
        <v>0</v>
      </c>
    </row>
    <row r="17" spans="1:45" ht="12.75" customHeight="1">
      <c r="A17" s="129"/>
      <c r="B17" s="113"/>
      <c r="C17" s="39" t="s">
        <v>62</v>
      </c>
      <c r="D17" s="25"/>
      <c r="E17" s="4"/>
      <c r="F17" s="4"/>
      <c r="G17" s="2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 t="shared" ref="AQ17:AQ27" si="3"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>
      <c r="A18" s="129"/>
      <c r="B18" s="112" t="s">
        <v>17</v>
      </c>
      <c r="C18" s="39" t="s">
        <v>61</v>
      </c>
      <c r="D18" s="25"/>
      <c r="E18" s="4"/>
      <c r="F18" s="4"/>
      <c r="G18" s="2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 t="shared" si="3"/>
        <v>0</v>
      </c>
      <c r="AR18" s="3">
        <f t="shared" ref="AR18:AR19" si="4">33*2</f>
        <v>66</v>
      </c>
      <c r="AS18" s="41">
        <f t="shared" si="0"/>
        <v>0</v>
      </c>
    </row>
    <row r="19" spans="1:45" ht="12.75" customHeight="1">
      <c r="A19" s="129"/>
      <c r="B19" s="113"/>
      <c r="C19" s="39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si="3"/>
        <v>0</v>
      </c>
      <c r="AR19" s="3">
        <f t="shared" si="4"/>
        <v>66</v>
      </c>
      <c r="AS19" s="41">
        <f t="shared" si="0"/>
        <v>0</v>
      </c>
    </row>
    <row r="20" spans="1:45" ht="12.75" customHeight="1">
      <c r="A20" s="129"/>
      <c r="B20" s="112" t="s">
        <v>53</v>
      </c>
      <c r="C20" s="39" t="s">
        <v>61</v>
      </c>
      <c r="D20" s="25"/>
      <c r="E20" s="4"/>
      <c r="F20" s="4"/>
      <c r="G20" s="27"/>
      <c r="H20" s="27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>33*1</f>
        <v>33</v>
      </c>
      <c r="AS20" s="41">
        <f t="shared" si="0"/>
        <v>0</v>
      </c>
    </row>
    <row r="21" spans="1:45" ht="12.75" customHeight="1">
      <c r="A21" s="129"/>
      <c r="B21" s="113"/>
      <c r="C21" s="39" t="s">
        <v>62</v>
      </c>
      <c r="D21" s="25"/>
      <c r="E21" s="4"/>
      <c r="F21" s="4"/>
      <c r="G21" s="27"/>
      <c r="H21" s="2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5" si="5">33*1</f>
        <v>33</v>
      </c>
      <c r="AS21" s="41">
        <f t="shared" si="0"/>
        <v>0</v>
      </c>
    </row>
    <row r="22" spans="1:45" ht="12.75" customHeight="1">
      <c r="A22" s="129"/>
      <c r="B22" s="112" t="s">
        <v>54</v>
      </c>
      <c r="C22" s="39" t="s">
        <v>61</v>
      </c>
      <c r="D22" s="2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4"/>
      <c r="AM22" s="7"/>
      <c r="AN22" s="7"/>
      <c r="AO22" s="7"/>
      <c r="AP22" s="7"/>
      <c r="AQ22" s="40">
        <f t="shared" si="3"/>
        <v>0</v>
      </c>
      <c r="AR22" s="3">
        <f t="shared" si="5"/>
        <v>33</v>
      </c>
      <c r="AS22" s="41">
        <f t="shared" si="0"/>
        <v>0</v>
      </c>
    </row>
    <row r="23" spans="1:45" ht="12.75" customHeight="1">
      <c r="A23" s="129"/>
      <c r="B23" s="113"/>
      <c r="C23" s="39" t="s">
        <v>62</v>
      </c>
      <c r="D23" s="2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4"/>
      <c r="AM23" s="7"/>
      <c r="AN23" s="7"/>
      <c r="AO23" s="7"/>
      <c r="AP23" s="7"/>
      <c r="AQ23" s="40">
        <f t="shared" si="3"/>
        <v>0</v>
      </c>
      <c r="AR23" s="3">
        <f t="shared" si="5"/>
        <v>33</v>
      </c>
      <c r="AS23" s="41">
        <f t="shared" si="0"/>
        <v>0</v>
      </c>
    </row>
    <row r="24" spans="1:45" ht="12.75" customHeight="1">
      <c r="A24" s="129"/>
      <c r="B24" s="112" t="s">
        <v>55</v>
      </c>
      <c r="C24" s="39" t="s">
        <v>61</v>
      </c>
      <c r="D24" s="2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4"/>
      <c r="AM24" s="7"/>
      <c r="AN24" s="7"/>
      <c r="AO24" s="7"/>
      <c r="AP24" s="7"/>
      <c r="AQ24" s="40">
        <f t="shared" si="3"/>
        <v>0</v>
      </c>
      <c r="AR24" s="3">
        <f t="shared" si="5"/>
        <v>33</v>
      </c>
      <c r="AS24" s="41">
        <f t="shared" si="0"/>
        <v>0</v>
      </c>
    </row>
    <row r="25" spans="1:45" ht="12.75" customHeight="1">
      <c r="A25" s="129"/>
      <c r="B25" s="113"/>
      <c r="C25" s="39" t="s">
        <v>62</v>
      </c>
      <c r="D25" s="2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4"/>
      <c r="AM25" s="7"/>
      <c r="AN25" s="7"/>
      <c r="AO25" s="7"/>
      <c r="AP25" s="7"/>
      <c r="AQ25" s="40">
        <f t="shared" si="3"/>
        <v>0</v>
      </c>
      <c r="AR25" s="3">
        <f t="shared" si="5"/>
        <v>33</v>
      </c>
      <c r="AS25" s="41">
        <f t="shared" si="0"/>
        <v>0</v>
      </c>
    </row>
    <row r="26" spans="1:45" ht="12.75" customHeight="1">
      <c r="A26" s="129"/>
      <c r="B26" s="118" t="s">
        <v>73</v>
      </c>
      <c r="C26" s="39" t="s">
        <v>61</v>
      </c>
      <c r="D26" s="2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4"/>
      <c r="AM26" s="7"/>
      <c r="AN26" s="7"/>
      <c r="AO26" s="7"/>
      <c r="AP26" s="7"/>
      <c r="AQ26" s="40">
        <f t="shared" si="3"/>
        <v>0</v>
      </c>
      <c r="AR26" s="3">
        <f>33*3</f>
        <v>99</v>
      </c>
      <c r="AS26" s="41">
        <f t="shared" si="0"/>
        <v>0</v>
      </c>
    </row>
    <row r="27" spans="1:45" ht="12.75" customHeight="1">
      <c r="A27" s="129"/>
      <c r="B27" s="118"/>
      <c r="C27" s="39" t="s">
        <v>62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ref="AR27" si="6">33*3</f>
        <v>99</v>
      </c>
      <c r="AS27" s="41">
        <f t="shared" si="0"/>
        <v>0</v>
      </c>
    </row>
    <row r="28" spans="1:45" s="45" customFormat="1" ht="27" customHeight="1">
      <c r="A28" s="121"/>
      <c r="B28" s="121"/>
      <c r="C28" s="121"/>
      <c r="D28" s="121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6"/>
      <c r="AN28" s="66"/>
      <c r="AO28" s="66"/>
      <c r="AP28" s="66"/>
      <c r="AQ28" s="66"/>
      <c r="AR28" s="66"/>
      <c r="AS28" s="66"/>
    </row>
    <row r="29" spans="1:45" s="2" customFormat="1" ht="111.75" customHeight="1">
      <c r="A29" s="164" t="s">
        <v>14</v>
      </c>
      <c r="B29" s="164"/>
      <c r="C29" s="164"/>
      <c r="D29" s="164"/>
      <c r="E29" s="151" t="s">
        <v>40</v>
      </c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3"/>
      <c r="AQ29" s="149" t="s">
        <v>20</v>
      </c>
      <c r="AR29" s="149" t="s">
        <v>22</v>
      </c>
      <c r="AS29" s="155" t="s">
        <v>21</v>
      </c>
    </row>
    <row r="30" spans="1:45" s="2" customFormat="1" ht="21.75" customHeight="1">
      <c r="A30" s="103" t="s">
        <v>0</v>
      </c>
      <c r="B30" s="105"/>
      <c r="C30" s="112" t="s">
        <v>63</v>
      </c>
      <c r="D30" s="23" t="s">
        <v>18</v>
      </c>
      <c r="E30" s="118" t="s">
        <v>1</v>
      </c>
      <c r="F30" s="118"/>
      <c r="G30" s="118"/>
      <c r="H30" s="118"/>
      <c r="I30" s="118" t="s">
        <v>2</v>
      </c>
      <c r="J30" s="118"/>
      <c r="K30" s="118"/>
      <c r="L30" s="118"/>
      <c r="M30" s="118" t="s">
        <v>3</v>
      </c>
      <c r="N30" s="118"/>
      <c r="O30" s="118"/>
      <c r="P30" s="118"/>
      <c r="Q30" s="118" t="s">
        <v>4</v>
      </c>
      <c r="R30" s="118"/>
      <c r="S30" s="118"/>
      <c r="T30" s="118"/>
      <c r="U30" s="118" t="s">
        <v>5</v>
      </c>
      <c r="V30" s="118"/>
      <c r="W30" s="118"/>
      <c r="X30" s="118" t="s">
        <v>6</v>
      </c>
      <c r="Y30" s="118"/>
      <c r="Z30" s="118"/>
      <c r="AA30" s="118"/>
      <c r="AB30" s="118" t="s">
        <v>7</v>
      </c>
      <c r="AC30" s="118"/>
      <c r="AD30" s="118"/>
      <c r="AE30" s="118" t="s">
        <v>8</v>
      </c>
      <c r="AF30" s="118"/>
      <c r="AG30" s="118"/>
      <c r="AH30" s="118"/>
      <c r="AI30" s="118"/>
      <c r="AJ30" s="118" t="s">
        <v>9</v>
      </c>
      <c r="AK30" s="118"/>
      <c r="AL30" s="118"/>
      <c r="AM30" s="118" t="s">
        <v>10</v>
      </c>
      <c r="AN30" s="118"/>
      <c r="AO30" s="118"/>
      <c r="AP30" s="118"/>
      <c r="AQ30" s="149"/>
      <c r="AR30" s="149"/>
      <c r="AS30" s="155"/>
    </row>
    <row r="31" spans="1:45" s="6" customFormat="1" ht="11.25" customHeight="1">
      <c r="A31" s="109"/>
      <c r="B31" s="111"/>
      <c r="C31" s="119"/>
      <c r="D31" s="23" t="s">
        <v>19</v>
      </c>
      <c r="E31" s="5">
        <v>1</v>
      </c>
      <c r="F31" s="5">
        <v>2</v>
      </c>
      <c r="G31" s="5">
        <v>3</v>
      </c>
      <c r="H31" s="5">
        <v>4</v>
      </c>
      <c r="I31" s="5">
        <v>5</v>
      </c>
      <c r="J31" s="5">
        <v>6</v>
      </c>
      <c r="K31" s="5">
        <v>7</v>
      </c>
      <c r="L31" s="5">
        <v>8</v>
      </c>
      <c r="M31" s="5">
        <v>9</v>
      </c>
      <c r="N31" s="5">
        <v>10</v>
      </c>
      <c r="O31" s="5">
        <v>11</v>
      </c>
      <c r="P31" s="5">
        <v>12</v>
      </c>
      <c r="Q31" s="5">
        <v>13</v>
      </c>
      <c r="R31" s="5">
        <v>14</v>
      </c>
      <c r="S31" s="5">
        <v>15</v>
      </c>
      <c r="T31" s="5">
        <v>16</v>
      </c>
      <c r="U31" s="5">
        <v>17</v>
      </c>
      <c r="V31" s="5">
        <v>18</v>
      </c>
      <c r="W31" s="5">
        <v>19</v>
      </c>
      <c r="X31" s="5">
        <v>20</v>
      </c>
      <c r="Y31" s="5">
        <v>21</v>
      </c>
      <c r="Z31" s="5">
        <v>22</v>
      </c>
      <c r="AA31" s="5">
        <v>23</v>
      </c>
      <c r="AB31" s="5">
        <v>24</v>
      </c>
      <c r="AC31" s="5">
        <v>25</v>
      </c>
      <c r="AD31" s="5">
        <v>26</v>
      </c>
      <c r="AE31" s="5">
        <v>27</v>
      </c>
      <c r="AF31" s="5">
        <v>28</v>
      </c>
      <c r="AG31" s="5">
        <v>29</v>
      </c>
      <c r="AH31" s="5">
        <v>30</v>
      </c>
      <c r="AI31" s="5">
        <v>31</v>
      </c>
      <c r="AJ31" s="5">
        <v>32</v>
      </c>
      <c r="AK31" s="5">
        <v>33</v>
      </c>
      <c r="AL31" s="5">
        <v>34</v>
      </c>
      <c r="AM31" s="5">
        <v>35</v>
      </c>
      <c r="AN31" s="5">
        <v>36</v>
      </c>
      <c r="AO31" s="5">
        <v>37</v>
      </c>
      <c r="AP31" s="5">
        <v>38</v>
      </c>
      <c r="AQ31" s="149"/>
      <c r="AR31" s="149"/>
      <c r="AS31" s="155"/>
    </row>
    <row r="32" spans="1:45" ht="12.75" customHeight="1">
      <c r="A32" s="128" t="s">
        <v>25</v>
      </c>
      <c r="B32" s="112" t="s">
        <v>13</v>
      </c>
      <c r="C32" s="39" t="s">
        <v>76</v>
      </c>
      <c r="D32" s="46"/>
      <c r="E32" s="26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89" t="s">
        <v>125</v>
      </c>
      <c r="R32" s="26"/>
      <c r="S32" s="26"/>
      <c r="T32" s="89" t="s">
        <v>125</v>
      </c>
      <c r="U32" s="26"/>
      <c r="V32" s="43"/>
      <c r="W32" s="26"/>
      <c r="X32" s="26"/>
      <c r="Y32" s="43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43"/>
      <c r="AN32" s="43"/>
      <c r="AO32" s="43"/>
      <c r="AP32" s="43"/>
      <c r="AQ32" s="40">
        <f>COUNTA(E32:AP32)</f>
        <v>2</v>
      </c>
      <c r="AR32" s="3">
        <f>34*5</f>
        <v>170</v>
      </c>
      <c r="AS32" s="41">
        <f>AQ32/AR32</f>
        <v>1.1764705882352941E-2</v>
      </c>
    </row>
    <row r="33" spans="1:45">
      <c r="A33" s="129"/>
      <c r="B33" s="113"/>
      <c r="C33" s="39" t="s">
        <v>77</v>
      </c>
      <c r="D33" s="46"/>
      <c r="E33" s="26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88" t="s">
        <v>125</v>
      </c>
      <c r="R33" s="26"/>
      <c r="S33" s="26"/>
      <c r="T33" s="89" t="s">
        <v>125</v>
      </c>
      <c r="U33" s="26"/>
      <c r="V33" s="43"/>
      <c r="W33" s="26"/>
      <c r="X33" s="26"/>
      <c r="Y33" s="43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43"/>
      <c r="AN33" s="43"/>
      <c r="AO33" s="43"/>
      <c r="AP33" s="43"/>
      <c r="AQ33" s="40">
        <f>COUNTA(E33:AP33)</f>
        <v>2</v>
      </c>
      <c r="AR33" s="3">
        <f t="shared" ref="AR33" si="7">34*5</f>
        <v>170</v>
      </c>
      <c r="AS33" s="41">
        <f t="shared" ref="AS33:AS49" si="8">AQ33/AR33</f>
        <v>1.1764705882352941E-2</v>
      </c>
    </row>
    <row r="34" spans="1:45">
      <c r="A34" s="129"/>
      <c r="B34" s="112" t="s">
        <v>11</v>
      </c>
      <c r="C34" s="39" t="s">
        <v>76</v>
      </c>
      <c r="D34" s="46"/>
      <c r="E34" s="26"/>
      <c r="F34" s="43"/>
      <c r="G34" s="43"/>
      <c r="H34" s="43"/>
      <c r="I34" s="43"/>
      <c r="J34" s="43"/>
      <c r="K34" s="87" t="s">
        <v>125</v>
      </c>
      <c r="L34" s="43"/>
      <c r="M34" s="43"/>
      <c r="N34" s="43"/>
      <c r="O34" s="43"/>
      <c r="P34" s="87" t="s">
        <v>125</v>
      </c>
      <c r="Q34" s="26"/>
      <c r="R34" s="27"/>
      <c r="S34" s="88" t="s">
        <v>125</v>
      </c>
      <c r="T34" s="27"/>
      <c r="U34" s="26"/>
      <c r="V34" s="27"/>
      <c r="W34" s="27"/>
      <c r="X34" s="26"/>
      <c r="Y34" s="27"/>
      <c r="Z34" s="27"/>
      <c r="AA34" s="27"/>
      <c r="AB34" s="26"/>
      <c r="AC34" s="27"/>
      <c r="AD34" s="27"/>
      <c r="AE34" s="26"/>
      <c r="AF34" s="26"/>
      <c r="AG34" s="27"/>
      <c r="AH34" s="27"/>
      <c r="AI34" s="27"/>
      <c r="AJ34" s="26"/>
      <c r="AK34" s="27"/>
      <c r="AL34" s="27"/>
      <c r="AM34" s="43"/>
      <c r="AN34" s="43"/>
      <c r="AO34" s="43"/>
      <c r="AP34" s="43"/>
      <c r="AQ34" s="40">
        <f t="shared" ref="AQ34:AQ35" si="9">COUNTA(E34:AP34)</f>
        <v>3</v>
      </c>
      <c r="AR34" s="3">
        <f>34*4</f>
        <v>136</v>
      </c>
      <c r="AS34" s="41">
        <f t="shared" si="8"/>
        <v>2.2058823529411766E-2</v>
      </c>
    </row>
    <row r="35" spans="1:45">
      <c r="A35" s="129"/>
      <c r="B35" s="113"/>
      <c r="C35" s="39" t="s">
        <v>77</v>
      </c>
      <c r="D35" s="46"/>
      <c r="E35" s="26"/>
      <c r="F35" s="27"/>
      <c r="G35" s="27"/>
      <c r="H35" s="43"/>
      <c r="I35" s="27"/>
      <c r="J35" s="27"/>
      <c r="K35" s="88" t="s">
        <v>125</v>
      </c>
      <c r="L35" s="27"/>
      <c r="M35" s="26"/>
      <c r="N35" s="27"/>
      <c r="O35" s="27"/>
      <c r="P35" s="88" t="s">
        <v>125</v>
      </c>
      <c r="Q35" s="26"/>
      <c r="R35" s="27"/>
      <c r="S35" s="88" t="s">
        <v>125</v>
      </c>
      <c r="T35" s="27"/>
      <c r="U35" s="26"/>
      <c r="V35" s="27"/>
      <c r="W35" s="27"/>
      <c r="X35" s="26"/>
      <c r="Y35" s="27"/>
      <c r="Z35" s="27"/>
      <c r="AA35" s="27"/>
      <c r="AB35" s="43"/>
      <c r="AC35" s="43"/>
      <c r="AD35" s="43"/>
      <c r="AE35" s="26"/>
      <c r="AF35" s="26"/>
      <c r="AG35" s="27"/>
      <c r="AH35" s="27"/>
      <c r="AI35" s="27"/>
      <c r="AJ35" s="26"/>
      <c r="AK35" s="27"/>
      <c r="AL35" s="27"/>
      <c r="AM35" s="43"/>
      <c r="AN35" s="43"/>
      <c r="AO35" s="43"/>
      <c r="AP35" s="43"/>
      <c r="AQ35" s="40">
        <f t="shared" si="9"/>
        <v>3</v>
      </c>
      <c r="AR35" s="3">
        <f t="shared" ref="AR35:AR37" si="10">34*4</f>
        <v>136</v>
      </c>
      <c r="AS35" s="41">
        <f t="shared" si="8"/>
        <v>2.2058823529411766E-2</v>
      </c>
    </row>
    <row r="36" spans="1:45">
      <c r="A36" s="129"/>
      <c r="B36" s="112" t="s">
        <v>16</v>
      </c>
      <c r="C36" s="39" t="s">
        <v>76</v>
      </c>
      <c r="D36" s="46"/>
      <c r="E36" s="26"/>
      <c r="F36" s="26"/>
      <c r="G36" s="26"/>
      <c r="H36" s="27"/>
      <c r="I36" s="45"/>
      <c r="J36" s="26"/>
      <c r="K36" s="26"/>
      <c r="L36" s="26"/>
      <c r="M36" s="26"/>
      <c r="N36" s="26"/>
      <c r="O36" s="26"/>
      <c r="P36" s="26"/>
      <c r="Q36" s="26"/>
      <c r="R36" s="27"/>
      <c r="S36" s="27"/>
      <c r="T36" s="27"/>
      <c r="U36" s="26"/>
      <c r="V36" s="27"/>
      <c r="W36" s="27"/>
      <c r="X36" s="26"/>
      <c r="Y36" s="27"/>
      <c r="Z36" s="27"/>
      <c r="AA36" s="27"/>
      <c r="AB36" s="27"/>
      <c r="AC36" s="27"/>
      <c r="AD36" s="26"/>
      <c r="AE36" s="26"/>
      <c r="AF36" s="26"/>
      <c r="AG36" s="26"/>
      <c r="AH36" s="43"/>
      <c r="AI36" s="43"/>
      <c r="AJ36" s="43"/>
      <c r="AK36" s="27"/>
      <c r="AL36" s="27"/>
      <c r="AM36" s="43"/>
      <c r="AN36" s="43"/>
      <c r="AO36" s="43"/>
      <c r="AP36" s="43"/>
      <c r="AQ36" s="40">
        <f>COUNTA(E36:AP36)</f>
        <v>0</v>
      </c>
      <c r="AR36" s="3">
        <f t="shared" si="10"/>
        <v>136</v>
      </c>
      <c r="AS36" s="41">
        <f t="shared" si="8"/>
        <v>0</v>
      </c>
    </row>
    <row r="37" spans="1:45">
      <c r="A37" s="129"/>
      <c r="B37" s="113"/>
      <c r="C37" s="39" t="s">
        <v>77</v>
      </c>
      <c r="D37" s="46"/>
      <c r="E37" s="26"/>
      <c r="F37" s="27"/>
      <c r="G37" s="27"/>
      <c r="H37" s="45"/>
      <c r="I37" s="26"/>
      <c r="J37" s="27"/>
      <c r="K37" s="27"/>
      <c r="L37" s="27"/>
      <c r="M37" s="26"/>
      <c r="N37" s="27"/>
      <c r="O37" s="27"/>
      <c r="P37" s="27"/>
      <c r="Q37" s="26"/>
      <c r="R37" s="27"/>
      <c r="S37" s="27"/>
      <c r="T37" s="27"/>
      <c r="U37" s="26"/>
      <c r="V37" s="27"/>
      <c r="W37" s="27"/>
      <c r="X37" s="26"/>
      <c r="Y37" s="27"/>
      <c r="Z37" s="27"/>
      <c r="AA37" s="27"/>
      <c r="AB37" s="27"/>
      <c r="AC37" s="27"/>
      <c r="AD37" s="26"/>
      <c r="AE37" s="26"/>
      <c r="AF37" s="26"/>
      <c r="AG37" s="26"/>
      <c r="AH37" s="43"/>
      <c r="AI37" s="43"/>
      <c r="AJ37" s="43"/>
      <c r="AK37" s="27"/>
      <c r="AL37" s="27"/>
      <c r="AM37" s="43"/>
      <c r="AN37" s="43"/>
      <c r="AO37" s="43"/>
      <c r="AP37" s="43"/>
      <c r="AQ37" s="40">
        <f t="shared" ref="AQ37:AQ49" si="11">COUNTA(E37:AP37)</f>
        <v>0</v>
      </c>
      <c r="AR37" s="3">
        <f t="shared" si="10"/>
        <v>136</v>
      </c>
      <c r="AS37" s="41">
        <f t="shared" si="8"/>
        <v>0</v>
      </c>
    </row>
    <row r="38" spans="1:45">
      <c r="A38" s="129"/>
      <c r="B38" s="112" t="s">
        <v>17</v>
      </c>
      <c r="C38" s="39" t="s">
        <v>76</v>
      </c>
      <c r="D38" s="46"/>
      <c r="E38" s="26"/>
      <c r="F38" s="27"/>
      <c r="G38" s="27"/>
      <c r="H38" s="27"/>
      <c r="I38" s="26"/>
      <c r="J38" s="27"/>
      <c r="K38" s="27"/>
      <c r="L38" s="27"/>
      <c r="M38" s="26"/>
      <c r="N38" s="27"/>
      <c r="O38" s="27"/>
      <c r="P38" s="27"/>
      <c r="Q38" s="27"/>
      <c r="R38" s="27"/>
      <c r="S38" s="27"/>
      <c r="T38" s="27"/>
      <c r="U38" s="26"/>
      <c r="V38" s="27"/>
      <c r="W38" s="27"/>
      <c r="X38" s="26"/>
      <c r="Y38" s="27"/>
      <c r="Z38" s="27"/>
      <c r="AA38" s="27"/>
      <c r="AB38" s="27"/>
      <c r="AC38" s="27"/>
      <c r="AD38" s="27"/>
      <c r="AE38" s="26"/>
      <c r="AF38" s="26"/>
      <c r="AG38" s="43"/>
      <c r="AH38" s="43"/>
      <c r="AI38" s="43"/>
      <c r="AJ38" s="43"/>
      <c r="AK38" s="27"/>
      <c r="AL38" s="27"/>
      <c r="AM38" s="43"/>
      <c r="AN38" s="43"/>
      <c r="AO38" s="43"/>
      <c r="AP38" s="43"/>
      <c r="AQ38" s="40">
        <f t="shared" si="11"/>
        <v>0</v>
      </c>
      <c r="AR38" s="3">
        <f>34*2</f>
        <v>68</v>
      </c>
      <c r="AS38" s="41">
        <f t="shared" si="8"/>
        <v>0</v>
      </c>
    </row>
    <row r="39" spans="1:45" ht="12.75" customHeight="1">
      <c r="A39" s="129"/>
      <c r="B39" s="113"/>
      <c r="C39" s="39" t="s">
        <v>77</v>
      </c>
      <c r="D39" s="46"/>
      <c r="E39" s="26"/>
      <c r="F39" s="27"/>
      <c r="G39" s="27"/>
      <c r="H39" s="27"/>
      <c r="I39" s="26"/>
      <c r="J39" s="27"/>
      <c r="K39" s="27"/>
      <c r="L39" s="27"/>
      <c r="M39" s="26"/>
      <c r="N39" s="27"/>
      <c r="O39" s="27"/>
      <c r="P39" s="27"/>
      <c r="Q39" s="26"/>
      <c r="R39" s="27"/>
      <c r="S39" s="27"/>
      <c r="T39" s="27"/>
      <c r="U39" s="26"/>
      <c r="V39" s="27"/>
      <c r="W39" s="27"/>
      <c r="X39" s="26"/>
      <c r="Y39" s="27"/>
      <c r="Z39" s="27"/>
      <c r="AA39" s="27"/>
      <c r="AB39" s="26"/>
      <c r="AC39" s="27"/>
      <c r="AD39" s="43"/>
      <c r="AE39" s="26"/>
      <c r="AF39" s="26"/>
      <c r="AG39" s="27"/>
      <c r="AH39" s="27"/>
      <c r="AI39" s="43"/>
      <c r="AJ39" s="26"/>
      <c r="AK39" s="27"/>
      <c r="AL39" s="27"/>
      <c r="AM39" s="43"/>
      <c r="AN39" s="43"/>
      <c r="AO39" s="43"/>
      <c r="AP39" s="43"/>
      <c r="AQ39" s="40">
        <f t="shared" si="11"/>
        <v>0</v>
      </c>
      <c r="AR39" s="3">
        <f t="shared" ref="AR39:AR41" si="12">34*2</f>
        <v>68</v>
      </c>
      <c r="AS39" s="41">
        <f t="shared" si="8"/>
        <v>0</v>
      </c>
    </row>
    <row r="40" spans="1:45" ht="12.75" customHeight="1">
      <c r="A40" s="129"/>
      <c r="B40" s="130" t="s">
        <v>75</v>
      </c>
      <c r="C40" s="39" t="s">
        <v>76</v>
      </c>
      <c r="D40" s="46"/>
      <c r="E40" s="26"/>
      <c r="F40" s="27"/>
      <c r="G40" s="27"/>
      <c r="H40" s="27"/>
      <c r="I40" s="26"/>
      <c r="J40" s="27"/>
      <c r="K40" s="27"/>
      <c r="L40" s="27"/>
      <c r="M40" s="26"/>
      <c r="N40" s="27"/>
      <c r="O40" s="27"/>
      <c r="P40" s="27"/>
      <c r="Q40" s="26"/>
      <c r="R40" s="27"/>
      <c r="S40" s="27"/>
      <c r="T40" s="27"/>
      <c r="U40" s="26"/>
      <c r="V40" s="27"/>
      <c r="W40" s="27"/>
      <c r="X40" s="26"/>
      <c r="Y40" s="27"/>
      <c r="Z40" s="27"/>
      <c r="AA40" s="27"/>
      <c r="AB40" s="26"/>
      <c r="AC40" s="27"/>
      <c r="AD40" s="43"/>
      <c r="AE40" s="26"/>
      <c r="AF40" s="26"/>
      <c r="AG40" s="27"/>
      <c r="AH40" s="27"/>
      <c r="AI40" s="43"/>
      <c r="AJ40" s="26"/>
      <c r="AK40" s="27"/>
      <c r="AL40" s="27"/>
      <c r="AM40" s="43"/>
      <c r="AN40" s="43"/>
      <c r="AO40" s="43"/>
      <c r="AP40" s="43"/>
      <c r="AQ40" s="40">
        <f t="shared" si="11"/>
        <v>0</v>
      </c>
      <c r="AR40" s="3">
        <f t="shared" si="12"/>
        <v>68</v>
      </c>
      <c r="AS40" s="41">
        <f t="shared" si="8"/>
        <v>0</v>
      </c>
    </row>
    <row r="41" spans="1:45" ht="12.75" customHeight="1">
      <c r="A41" s="129"/>
      <c r="B41" s="131"/>
      <c r="C41" s="39" t="s">
        <v>77</v>
      </c>
      <c r="D41" s="46"/>
      <c r="E41" s="26"/>
      <c r="F41" s="27"/>
      <c r="G41" s="27"/>
      <c r="H41" s="27"/>
      <c r="I41" s="26"/>
      <c r="J41" s="27"/>
      <c r="K41" s="27"/>
      <c r="L41" s="27"/>
      <c r="M41" s="26"/>
      <c r="N41" s="27"/>
      <c r="O41" s="27"/>
      <c r="P41" s="27"/>
      <c r="Q41" s="26"/>
      <c r="R41" s="27"/>
      <c r="S41" s="27"/>
      <c r="T41" s="27"/>
      <c r="U41" s="26"/>
      <c r="V41" s="27"/>
      <c r="W41" s="27"/>
      <c r="X41" s="26"/>
      <c r="Y41" s="27"/>
      <c r="Z41" s="27"/>
      <c r="AA41" s="27"/>
      <c r="AB41" s="26"/>
      <c r="AC41" s="27"/>
      <c r="AD41" s="43"/>
      <c r="AE41" s="26"/>
      <c r="AF41" s="26"/>
      <c r="AG41" s="27"/>
      <c r="AH41" s="27"/>
      <c r="AI41" s="43"/>
      <c r="AJ41" s="26"/>
      <c r="AK41" s="27"/>
      <c r="AL41" s="27"/>
      <c r="AM41" s="43"/>
      <c r="AN41" s="43"/>
      <c r="AO41" s="43"/>
      <c r="AP41" s="43"/>
      <c r="AQ41" s="40">
        <f t="shared" si="11"/>
        <v>0</v>
      </c>
      <c r="AR41" s="3">
        <f t="shared" si="12"/>
        <v>68</v>
      </c>
      <c r="AS41" s="41">
        <f t="shared" si="8"/>
        <v>0</v>
      </c>
    </row>
    <row r="42" spans="1:45" ht="12.75" customHeight="1">
      <c r="A42" s="129"/>
      <c r="B42" s="112" t="s">
        <v>53</v>
      </c>
      <c r="C42" s="39" t="s">
        <v>76</v>
      </c>
      <c r="D42" s="46"/>
      <c r="E42" s="26"/>
      <c r="F42" s="27"/>
      <c r="G42" s="27"/>
      <c r="H42" s="27"/>
      <c r="I42" s="26"/>
      <c r="J42" s="27"/>
      <c r="K42" s="27"/>
      <c r="L42" s="27"/>
      <c r="M42" s="26"/>
      <c r="N42" s="27"/>
      <c r="O42" s="27"/>
      <c r="P42" s="27"/>
      <c r="Q42" s="26"/>
      <c r="R42" s="27"/>
      <c r="S42" s="27"/>
      <c r="T42" s="27"/>
      <c r="U42" s="26"/>
      <c r="V42" s="27"/>
      <c r="W42" s="27"/>
      <c r="X42" s="26"/>
      <c r="Y42" s="27"/>
      <c r="Z42" s="27"/>
      <c r="AA42" s="43"/>
      <c r="AB42" s="26"/>
      <c r="AC42" s="27"/>
      <c r="AD42" s="27"/>
      <c r="AE42" s="26"/>
      <c r="AF42" s="26"/>
      <c r="AG42" s="27"/>
      <c r="AH42" s="27"/>
      <c r="AI42" s="27"/>
      <c r="AJ42" s="43"/>
      <c r="AK42" s="27"/>
      <c r="AL42" s="27"/>
      <c r="AM42" s="43"/>
      <c r="AN42" s="43"/>
      <c r="AO42" s="43"/>
      <c r="AP42" s="43"/>
      <c r="AQ42" s="40">
        <f t="shared" si="11"/>
        <v>0</v>
      </c>
      <c r="AR42" s="3">
        <f>34*1</f>
        <v>34</v>
      </c>
      <c r="AS42" s="41">
        <f t="shared" si="8"/>
        <v>0</v>
      </c>
    </row>
    <row r="43" spans="1:45">
      <c r="A43" s="129"/>
      <c r="B43" s="113"/>
      <c r="C43" s="39" t="s">
        <v>77</v>
      </c>
      <c r="D43" s="26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43"/>
      <c r="AN43" s="43"/>
      <c r="AO43" s="43"/>
      <c r="AP43" s="43"/>
      <c r="AQ43" s="40">
        <f t="shared" si="11"/>
        <v>0</v>
      </c>
      <c r="AR43" s="3">
        <f t="shared" ref="AR43:AR47" si="13">34*1</f>
        <v>34</v>
      </c>
      <c r="AS43" s="41">
        <f t="shared" si="8"/>
        <v>0</v>
      </c>
    </row>
    <row r="44" spans="1:45" s="2" customFormat="1" ht="16.5" customHeight="1">
      <c r="A44" s="129"/>
      <c r="B44" s="112" t="s">
        <v>54</v>
      </c>
      <c r="C44" s="39" t="s">
        <v>76</v>
      </c>
      <c r="D44" s="42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40">
        <f t="shared" si="11"/>
        <v>0</v>
      </c>
      <c r="AR44" s="3">
        <f t="shared" si="13"/>
        <v>34</v>
      </c>
      <c r="AS44" s="41">
        <f t="shared" si="8"/>
        <v>0</v>
      </c>
    </row>
    <row r="45" spans="1:45" s="6" customFormat="1" ht="11.25" customHeight="1">
      <c r="A45" s="129"/>
      <c r="B45" s="113"/>
      <c r="C45" s="39" t="s">
        <v>77</v>
      </c>
      <c r="D45" s="42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40">
        <f t="shared" si="11"/>
        <v>0</v>
      </c>
      <c r="AR45" s="3">
        <f t="shared" si="13"/>
        <v>34</v>
      </c>
      <c r="AS45" s="41">
        <f t="shared" si="8"/>
        <v>0</v>
      </c>
    </row>
    <row r="46" spans="1:45">
      <c r="A46" s="129"/>
      <c r="B46" s="112" t="s">
        <v>55</v>
      </c>
      <c r="C46" s="39" t="s">
        <v>76</v>
      </c>
      <c r="D46" s="46"/>
      <c r="E46" s="26"/>
      <c r="F46" s="26"/>
      <c r="G46" s="26"/>
      <c r="H46" s="27"/>
      <c r="I46" s="45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43"/>
      <c r="AN46" s="43"/>
      <c r="AO46" s="43"/>
      <c r="AP46" s="43"/>
      <c r="AQ46" s="40">
        <f t="shared" si="11"/>
        <v>0</v>
      </c>
      <c r="AR46" s="3">
        <f t="shared" si="13"/>
        <v>34</v>
      </c>
      <c r="AS46" s="41">
        <f t="shared" si="8"/>
        <v>0</v>
      </c>
    </row>
    <row r="47" spans="1:45">
      <c r="A47" s="129"/>
      <c r="B47" s="113"/>
      <c r="C47" s="39" t="s">
        <v>77</v>
      </c>
      <c r="D47" s="46"/>
      <c r="E47" s="26"/>
      <c r="F47" s="27"/>
      <c r="G47" s="27"/>
      <c r="H47" s="43"/>
      <c r="I47" s="26"/>
      <c r="J47" s="27"/>
      <c r="K47" s="27"/>
      <c r="L47" s="27"/>
      <c r="M47" s="26"/>
      <c r="N47" s="27"/>
      <c r="O47" s="27"/>
      <c r="P47" s="27"/>
      <c r="Q47" s="26"/>
      <c r="R47" s="27"/>
      <c r="S47" s="27"/>
      <c r="T47" s="27"/>
      <c r="U47" s="26"/>
      <c r="V47" s="27"/>
      <c r="W47" s="27"/>
      <c r="X47" s="26"/>
      <c r="Y47" s="27"/>
      <c r="Z47" s="27"/>
      <c r="AA47" s="27"/>
      <c r="AB47" s="26"/>
      <c r="AC47" s="27"/>
      <c r="AD47" s="27"/>
      <c r="AE47" s="26"/>
      <c r="AF47" s="26"/>
      <c r="AG47" s="27"/>
      <c r="AH47" s="27"/>
      <c r="AI47" s="27"/>
      <c r="AJ47" s="26"/>
      <c r="AK47" s="27"/>
      <c r="AL47" s="27"/>
      <c r="AM47" s="43"/>
      <c r="AN47" s="43"/>
      <c r="AO47" s="43"/>
      <c r="AP47" s="43"/>
      <c r="AQ47" s="40">
        <f t="shared" si="11"/>
        <v>0</v>
      </c>
      <c r="AR47" s="3">
        <f t="shared" si="13"/>
        <v>34</v>
      </c>
      <c r="AS47" s="41">
        <f t="shared" si="8"/>
        <v>0</v>
      </c>
    </row>
    <row r="48" spans="1:45">
      <c r="A48" s="129"/>
      <c r="B48" s="118" t="s">
        <v>73</v>
      </c>
      <c r="C48" s="39" t="s">
        <v>76</v>
      </c>
      <c r="D48" s="46"/>
      <c r="E48" s="26"/>
      <c r="F48" s="27"/>
      <c r="G48" s="27"/>
      <c r="H48" s="45"/>
      <c r="I48" s="27"/>
      <c r="J48" s="27"/>
      <c r="K48" s="27"/>
      <c r="L48" s="27"/>
      <c r="M48" s="26"/>
      <c r="N48" s="27"/>
      <c r="O48" s="27"/>
      <c r="P48" s="27"/>
      <c r="Q48" s="26"/>
      <c r="R48" s="27"/>
      <c r="S48" s="27"/>
      <c r="T48" s="27"/>
      <c r="U48" s="26"/>
      <c r="V48" s="27"/>
      <c r="W48" s="27"/>
      <c r="X48" s="26"/>
      <c r="Y48" s="27"/>
      <c r="Z48" s="27"/>
      <c r="AA48" s="27"/>
      <c r="AB48" s="43"/>
      <c r="AC48" s="43"/>
      <c r="AD48" s="43"/>
      <c r="AE48" s="26"/>
      <c r="AF48" s="26"/>
      <c r="AG48" s="27"/>
      <c r="AH48" s="27"/>
      <c r="AI48" s="27"/>
      <c r="AJ48" s="26"/>
      <c r="AK48" s="27"/>
      <c r="AL48" s="27"/>
      <c r="AM48" s="43"/>
      <c r="AN48" s="43"/>
      <c r="AO48" s="43"/>
      <c r="AP48" s="43"/>
      <c r="AQ48" s="40">
        <f t="shared" si="11"/>
        <v>0</v>
      </c>
      <c r="AR48" s="3">
        <f>34*2</f>
        <v>68</v>
      </c>
      <c r="AS48" s="41">
        <f t="shared" si="8"/>
        <v>0</v>
      </c>
    </row>
    <row r="49" spans="1:45" ht="12.75" customHeight="1">
      <c r="A49" s="129"/>
      <c r="B49" s="118"/>
      <c r="C49" s="39" t="s">
        <v>77</v>
      </c>
      <c r="D49" s="46"/>
      <c r="E49" s="26"/>
      <c r="F49" s="27"/>
      <c r="G49" s="27"/>
      <c r="H49" s="27"/>
      <c r="I49" s="26"/>
      <c r="J49" s="27"/>
      <c r="K49" s="27"/>
      <c r="L49" s="27"/>
      <c r="M49" s="26"/>
      <c r="N49" s="27"/>
      <c r="O49" s="27"/>
      <c r="P49" s="27"/>
      <c r="Q49" s="26"/>
      <c r="R49" s="27"/>
      <c r="S49" s="27"/>
      <c r="T49" s="27"/>
      <c r="U49" s="26"/>
      <c r="V49" s="27"/>
      <c r="W49" s="27"/>
      <c r="X49" s="26"/>
      <c r="Y49" s="27"/>
      <c r="Z49" s="27"/>
      <c r="AA49" s="27"/>
      <c r="AB49" s="27"/>
      <c r="AC49" s="27"/>
      <c r="AD49" s="26"/>
      <c r="AE49" s="26"/>
      <c r="AF49" s="26"/>
      <c r="AG49" s="26"/>
      <c r="AH49" s="43"/>
      <c r="AI49" s="43"/>
      <c r="AJ49" s="43"/>
      <c r="AK49" s="27"/>
      <c r="AL49" s="27"/>
      <c r="AM49" s="43"/>
      <c r="AN49" s="43"/>
      <c r="AO49" s="43"/>
      <c r="AP49" s="43"/>
      <c r="AQ49" s="40">
        <f t="shared" si="11"/>
        <v>0</v>
      </c>
      <c r="AR49" s="3">
        <f t="shared" ref="AR49" si="14">34*2</f>
        <v>68</v>
      </c>
      <c r="AS49" s="41">
        <f t="shared" si="8"/>
        <v>0</v>
      </c>
    </row>
    <row r="50" spans="1:45" s="45" customFormat="1" ht="27" customHeight="1">
      <c r="A50" s="66"/>
      <c r="B50" s="67"/>
      <c r="C50" s="67"/>
      <c r="D50" s="67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6"/>
      <c r="AN50" s="66"/>
      <c r="AO50" s="66"/>
      <c r="AP50" s="66"/>
      <c r="AQ50" s="66"/>
      <c r="AR50" s="66"/>
      <c r="AS50" s="66"/>
    </row>
    <row r="51" spans="1:45" s="45" customFormat="1" ht="114" customHeight="1">
      <c r="A51" s="154" t="s">
        <v>23</v>
      </c>
      <c r="B51" s="154"/>
      <c r="C51" s="154"/>
      <c r="D51" s="154"/>
      <c r="E51" s="151" t="s">
        <v>40</v>
      </c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3"/>
      <c r="AQ51" s="149" t="s">
        <v>20</v>
      </c>
      <c r="AR51" s="149" t="s">
        <v>22</v>
      </c>
      <c r="AS51" s="155" t="s">
        <v>21</v>
      </c>
    </row>
    <row r="52" spans="1:45" s="2" customFormat="1">
      <c r="A52" s="103" t="s">
        <v>0</v>
      </c>
      <c r="B52" s="105"/>
      <c r="C52" s="112" t="s">
        <v>63</v>
      </c>
      <c r="D52" s="23" t="s">
        <v>18</v>
      </c>
      <c r="E52" s="118" t="s">
        <v>1</v>
      </c>
      <c r="F52" s="118"/>
      <c r="G52" s="118"/>
      <c r="H52" s="118"/>
      <c r="I52" s="118" t="s">
        <v>2</v>
      </c>
      <c r="J52" s="118"/>
      <c r="K52" s="118"/>
      <c r="L52" s="118"/>
      <c r="M52" s="118" t="s">
        <v>3</v>
      </c>
      <c r="N52" s="118"/>
      <c r="O52" s="118"/>
      <c r="P52" s="118"/>
      <c r="Q52" s="118" t="s">
        <v>4</v>
      </c>
      <c r="R52" s="118"/>
      <c r="S52" s="118"/>
      <c r="T52" s="118"/>
      <c r="U52" s="118" t="s">
        <v>5</v>
      </c>
      <c r="V52" s="118"/>
      <c r="W52" s="118"/>
      <c r="X52" s="118" t="s">
        <v>6</v>
      </c>
      <c r="Y52" s="118"/>
      <c r="Z52" s="118"/>
      <c r="AA52" s="118"/>
      <c r="AB52" s="118" t="s">
        <v>7</v>
      </c>
      <c r="AC52" s="118"/>
      <c r="AD52" s="118"/>
      <c r="AE52" s="118" t="s">
        <v>8</v>
      </c>
      <c r="AF52" s="118"/>
      <c r="AG52" s="118"/>
      <c r="AH52" s="118"/>
      <c r="AI52" s="118"/>
      <c r="AJ52" s="118" t="s">
        <v>9</v>
      </c>
      <c r="AK52" s="118"/>
      <c r="AL52" s="118"/>
      <c r="AM52" s="118" t="s">
        <v>10</v>
      </c>
      <c r="AN52" s="118"/>
      <c r="AO52" s="118"/>
      <c r="AP52" s="118"/>
      <c r="AQ52" s="149"/>
      <c r="AR52" s="149"/>
      <c r="AS52" s="155"/>
    </row>
    <row r="53" spans="1:45" s="2" customFormat="1" ht="16.5" customHeight="1">
      <c r="A53" s="109"/>
      <c r="B53" s="111"/>
      <c r="C53" s="119"/>
      <c r="D53" s="23" t="s">
        <v>19</v>
      </c>
      <c r="E53" s="5">
        <v>1</v>
      </c>
      <c r="F53" s="5">
        <v>2</v>
      </c>
      <c r="G53" s="5">
        <v>3</v>
      </c>
      <c r="H53" s="5">
        <v>4</v>
      </c>
      <c r="I53" s="5">
        <v>5</v>
      </c>
      <c r="J53" s="5">
        <v>6</v>
      </c>
      <c r="K53" s="5">
        <v>7</v>
      </c>
      <c r="L53" s="5">
        <v>8</v>
      </c>
      <c r="M53" s="5">
        <v>9</v>
      </c>
      <c r="N53" s="5">
        <v>10</v>
      </c>
      <c r="O53" s="5">
        <v>11</v>
      </c>
      <c r="P53" s="5">
        <v>12</v>
      </c>
      <c r="Q53" s="5">
        <v>13</v>
      </c>
      <c r="R53" s="5">
        <v>14</v>
      </c>
      <c r="S53" s="5">
        <v>15</v>
      </c>
      <c r="T53" s="5">
        <v>16</v>
      </c>
      <c r="U53" s="5">
        <v>17</v>
      </c>
      <c r="V53" s="5">
        <v>18</v>
      </c>
      <c r="W53" s="5">
        <v>19</v>
      </c>
      <c r="X53" s="5">
        <v>20</v>
      </c>
      <c r="Y53" s="5">
        <v>21</v>
      </c>
      <c r="Z53" s="5">
        <v>22</v>
      </c>
      <c r="AA53" s="5">
        <v>23</v>
      </c>
      <c r="AB53" s="5">
        <v>24</v>
      </c>
      <c r="AC53" s="5">
        <v>25</v>
      </c>
      <c r="AD53" s="5">
        <v>26</v>
      </c>
      <c r="AE53" s="5">
        <v>27</v>
      </c>
      <c r="AF53" s="5">
        <v>28</v>
      </c>
      <c r="AG53" s="5">
        <v>29</v>
      </c>
      <c r="AH53" s="5">
        <v>30</v>
      </c>
      <c r="AI53" s="5">
        <v>31</v>
      </c>
      <c r="AJ53" s="5">
        <v>32</v>
      </c>
      <c r="AK53" s="5">
        <v>33</v>
      </c>
      <c r="AL53" s="5">
        <v>34</v>
      </c>
      <c r="AM53" s="5">
        <v>35</v>
      </c>
      <c r="AN53" s="5">
        <v>36</v>
      </c>
      <c r="AO53" s="5">
        <v>37</v>
      </c>
      <c r="AP53" s="5">
        <v>38</v>
      </c>
      <c r="AQ53" s="149"/>
      <c r="AR53" s="149"/>
      <c r="AS53" s="155"/>
    </row>
    <row r="54" spans="1:45" s="6" customFormat="1" ht="15.75" customHeight="1">
      <c r="A54" s="128" t="s">
        <v>25</v>
      </c>
      <c r="B54" s="112" t="s">
        <v>13</v>
      </c>
      <c r="C54" s="39" t="s">
        <v>78</v>
      </c>
      <c r="D54" s="46"/>
      <c r="E54" s="26"/>
      <c r="F54" s="43"/>
      <c r="G54" s="43"/>
      <c r="H54" s="43"/>
      <c r="I54" s="43"/>
      <c r="J54" s="43"/>
      <c r="K54" s="87" t="s">
        <v>125</v>
      </c>
      <c r="L54" s="43"/>
      <c r="M54" s="43"/>
      <c r="N54" s="43"/>
      <c r="O54" s="43"/>
      <c r="P54" s="43"/>
      <c r="Q54" s="87" t="s">
        <v>125</v>
      </c>
      <c r="R54" s="90"/>
      <c r="S54" s="26"/>
      <c r="T54" s="87" t="s">
        <v>125</v>
      </c>
      <c r="U54" s="26"/>
      <c r="V54" s="43"/>
      <c r="W54" s="26"/>
      <c r="X54" s="26"/>
      <c r="Y54" s="43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43"/>
      <c r="AN54" s="43"/>
      <c r="AO54" s="43"/>
      <c r="AP54" s="43"/>
      <c r="AQ54" s="40">
        <f>COUNTA(E54:AP54)</f>
        <v>3</v>
      </c>
      <c r="AR54" s="3">
        <f>34*5</f>
        <v>170</v>
      </c>
      <c r="AS54" s="41">
        <f>AQ54/AR54</f>
        <v>1.7647058823529412E-2</v>
      </c>
    </row>
    <row r="55" spans="1:45" s="6" customFormat="1" ht="15.75" customHeight="1">
      <c r="A55" s="129"/>
      <c r="B55" s="113"/>
      <c r="C55" s="39" t="s">
        <v>79</v>
      </c>
      <c r="D55" s="46"/>
      <c r="E55" s="26"/>
      <c r="F55" s="43"/>
      <c r="G55" s="43"/>
      <c r="H55" s="43"/>
      <c r="I55" s="43"/>
      <c r="J55" s="43"/>
      <c r="K55" s="88" t="s">
        <v>125</v>
      </c>
      <c r="L55" s="43"/>
      <c r="M55" s="43"/>
      <c r="N55" s="43"/>
      <c r="O55" s="43"/>
      <c r="P55" s="43"/>
      <c r="Q55" s="88" t="s">
        <v>125</v>
      </c>
      <c r="R55" s="91"/>
      <c r="S55" s="26"/>
      <c r="T55" s="88" t="s">
        <v>125</v>
      </c>
      <c r="U55" s="26"/>
      <c r="V55" s="43"/>
      <c r="W55" s="26"/>
      <c r="X55" s="26"/>
      <c r="Y55" s="43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43"/>
      <c r="AN55" s="43"/>
      <c r="AO55" s="43"/>
      <c r="AP55" s="43"/>
      <c r="AQ55" s="40">
        <f>COUNTA(E55:AP55)</f>
        <v>3</v>
      </c>
      <c r="AR55" s="3">
        <f t="shared" ref="AR55" si="15">34*5</f>
        <v>170</v>
      </c>
      <c r="AS55" s="41">
        <f t="shared" ref="AS55:AS71" si="16">AQ55/AR55</f>
        <v>1.7647058823529412E-2</v>
      </c>
    </row>
    <row r="56" spans="1:45" s="6" customFormat="1" ht="15" customHeight="1">
      <c r="A56" s="129"/>
      <c r="B56" s="112" t="s">
        <v>11</v>
      </c>
      <c r="C56" s="39" t="s">
        <v>78</v>
      </c>
      <c r="D56" s="46"/>
      <c r="E56" s="26"/>
      <c r="F56" s="43"/>
      <c r="G56" s="43"/>
      <c r="H56" s="43"/>
      <c r="I56" s="43"/>
      <c r="J56" s="9"/>
      <c r="K56" s="87" t="s">
        <v>125</v>
      </c>
      <c r="L56" s="43"/>
      <c r="M56" s="43"/>
      <c r="N56" s="43"/>
      <c r="O56" s="43"/>
      <c r="P56" s="43"/>
      <c r="Q56" s="26"/>
      <c r="R56" s="87" t="s">
        <v>125</v>
      </c>
      <c r="S56" s="27"/>
      <c r="T56" s="27"/>
      <c r="U56" s="26"/>
      <c r="V56" s="27"/>
      <c r="W56" s="27"/>
      <c r="X56" s="26"/>
      <c r="Y56" s="27"/>
      <c r="Z56" s="27"/>
      <c r="AA56" s="27"/>
      <c r="AB56" s="26"/>
      <c r="AC56" s="27"/>
      <c r="AD56" s="27"/>
      <c r="AE56" s="26"/>
      <c r="AF56" s="26"/>
      <c r="AG56" s="27"/>
      <c r="AH56" s="27"/>
      <c r="AI56" s="27"/>
      <c r="AJ56" s="26"/>
      <c r="AK56" s="27"/>
      <c r="AL56" s="27"/>
      <c r="AM56" s="43"/>
      <c r="AN56" s="43"/>
      <c r="AO56" s="43"/>
      <c r="AP56" s="43"/>
      <c r="AQ56" s="40">
        <f t="shared" ref="AQ56:AQ57" si="17">COUNTA(E56:AP56)</f>
        <v>2</v>
      </c>
      <c r="AR56" s="3">
        <f>34*4</f>
        <v>136</v>
      </c>
      <c r="AS56" s="41">
        <f t="shared" si="16"/>
        <v>1.4705882352941176E-2</v>
      </c>
    </row>
    <row r="57" spans="1:45" s="6" customFormat="1" ht="15" customHeight="1">
      <c r="A57" s="129"/>
      <c r="B57" s="113"/>
      <c r="C57" s="39" t="s">
        <v>79</v>
      </c>
      <c r="D57" s="46"/>
      <c r="E57" s="26"/>
      <c r="F57" s="27"/>
      <c r="G57" s="27"/>
      <c r="H57" s="43"/>
      <c r="I57" s="27"/>
      <c r="J57" s="9"/>
      <c r="K57" s="88" t="s">
        <v>125</v>
      </c>
      <c r="L57" s="27"/>
      <c r="M57" s="26"/>
      <c r="N57" s="27"/>
      <c r="O57" s="27"/>
      <c r="P57" s="27"/>
      <c r="Q57" s="26"/>
      <c r="R57" s="88" t="s">
        <v>125</v>
      </c>
      <c r="S57" s="27"/>
      <c r="T57" s="27"/>
      <c r="U57" s="26"/>
      <c r="V57" s="27"/>
      <c r="W57" s="27"/>
      <c r="X57" s="26"/>
      <c r="Y57" s="27"/>
      <c r="Z57" s="27"/>
      <c r="AA57" s="27"/>
      <c r="AB57" s="43"/>
      <c r="AC57" s="43"/>
      <c r="AD57" s="43"/>
      <c r="AE57" s="26"/>
      <c r="AF57" s="26"/>
      <c r="AG57" s="27"/>
      <c r="AH57" s="27"/>
      <c r="AI57" s="27"/>
      <c r="AJ57" s="26"/>
      <c r="AK57" s="27"/>
      <c r="AL57" s="27"/>
      <c r="AM57" s="43"/>
      <c r="AN57" s="43"/>
      <c r="AO57" s="43"/>
      <c r="AP57" s="43"/>
      <c r="AQ57" s="40">
        <f t="shared" si="17"/>
        <v>2</v>
      </c>
      <c r="AR57" s="3">
        <f t="shared" ref="AR57:AR59" si="18">34*4</f>
        <v>136</v>
      </c>
      <c r="AS57" s="41">
        <f t="shared" si="16"/>
        <v>1.4705882352941176E-2</v>
      </c>
    </row>
    <row r="58" spans="1:45" s="6" customFormat="1">
      <c r="A58" s="129"/>
      <c r="B58" s="112" t="s">
        <v>16</v>
      </c>
      <c r="C58" s="39" t="s">
        <v>78</v>
      </c>
      <c r="D58" s="46"/>
      <c r="E58" s="26"/>
      <c r="F58" s="26"/>
      <c r="G58" s="26"/>
      <c r="H58" s="27"/>
      <c r="I58" s="45"/>
      <c r="J58" s="26"/>
      <c r="K58" s="26"/>
      <c r="L58" s="26"/>
      <c r="M58" s="26"/>
      <c r="N58" s="26"/>
      <c r="O58" s="26"/>
      <c r="P58" s="26"/>
      <c r="Q58" s="26"/>
      <c r="R58" s="27"/>
      <c r="S58" s="27"/>
      <c r="T58" s="27"/>
      <c r="U58" s="26"/>
      <c r="V58" s="27"/>
      <c r="W58" s="27"/>
      <c r="X58" s="26"/>
      <c r="Y58" s="27"/>
      <c r="Z58" s="27"/>
      <c r="AA58" s="27"/>
      <c r="AB58" s="27"/>
      <c r="AC58" s="27"/>
      <c r="AD58" s="26"/>
      <c r="AE58" s="26"/>
      <c r="AF58" s="26"/>
      <c r="AG58" s="26"/>
      <c r="AH58" s="43"/>
      <c r="AI58" s="43"/>
      <c r="AJ58" s="43"/>
      <c r="AK58" s="27"/>
      <c r="AL58" s="27"/>
      <c r="AM58" s="43"/>
      <c r="AN58" s="43"/>
      <c r="AO58" s="43"/>
      <c r="AP58" s="43"/>
      <c r="AQ58" s="40">
        <f>COUNTA(E58:AP58)</f>
        <v>0</v>
      </c>
      <c r="AR58" s="3">
        <f t="shared" si="18"/>
        <v>136</v>
      </c>
      <c r="AS58" s="41">
        <f t="shared" si="16"/>
        <v>0</v>
      </c>
    </row>
    <row r="59" spans="1:45" ht="12.75" customHeight="1">
      <c r="A59" s="129"/>
      <c r="B59" s="113"/>
      <c r="C59" s="39" t="s">
        <v>79</v>
      </c>
      <c r="D59" s="46"/>
      <c r="E59" s="26"/>
      <c r="F59" s="27"/>
      <c r="G59" s="27"/>
      <c r="H59" s="45"/>
      <c r="I59" s="26"/>
      <c r="J59" s="27"/>
      <c r="K59" s="27"/>
      <c r="L59" s="27"/>
      <c r="M59" s="26"/>
      <c r="N59" s="27"/>
      <c r="O59" s="27"/>
      <c r="P59" s="27"/>
      <c r="Q59" s="26"/>
      <c r="R59" s="27"/>
      <c r="S59" s="27"/>
      <c r="T59" s="27"/>
      <c r="U59" s="26"/>
      <c r="V59" s="27"/>
      <c r="W59" s="27"/>
      <c r="X59" s="26"/>
      <c r="Y59" s="27"/>
      <c r="Z59" s="27"/>
      <c r="AA59" s="27"/>
      <c r="AB59" s="27"/>
      <c r="AC59" s="27"/>
      <c r="AD59" s="26"/>
      <c r="AE59" s="26"/>
      <c r="AF59" s="26"/>
      <c r="AG59" s="26"/>
      <c r="AH59" s="43"/>
      <c r="AI59" s="43"/>
      <c r="AJ59" s="43"/>
      <c r="AK59" s="27"/>
      <c r="AL59" s="27"/>
      <c r="AM59" s="43"/>
      <c r="AN59" s="43"/>
      <c r="AO59" s="43"/>
      <c r="AP59" s="43"/>
      <c r="AQ59" s="40">
        <f t="shared" ref="AQ59:AQ71" si="19">COUNTA(E59:AP59)</f>
        <v>0</v>
      </c>
      <c r="AR59" s="3">
        <f t="shared" si="18"/>
        <v>136</v>
      </c>
      <c r="AS59" s="41">
        <f t="shared" si="16"/>
        <v>0</v>
      </c>
    </row>
    <row r="60" spans="1:45" ht="12.75" customHeight="1">
      <c r="A60" s="129"/>
      <c r="B60" s="112" t="s">
        <v>17</v>
      </c>
      <c r="C60" s="39" t="s">
        <v>78</v>
      </c>
      <c r="D60" s="46"/>
      <c r="E60" s="26"/>
      <c r="F60" s="27"/>
      <c r="G60" s="27"/>
      <c r="H60" s="27"/>
      <c r="I60" s="26"/>
      <c r="J60" s="27"/>
      <c r="K60" s="27"/>
      <c r="L60" s="27"/>
      <c r="M60" s="26"/>
      <c r="N60" s="27"/>
      <c r="O60" s="27"/>
      <c r="P60" s="27"/>
      <c r="Q60" s="27"/>
      <c r="R60" s="27"/>
      <c r="S60" s="27"/>
      <c r="T60" s="27"/>
      <c r="U60" s="26"/>
      <c r="V60" s="27"/>
      <c r="W60" s="27"/>
      <c r="X60" s="26"/>
      <c r="Y60" s="27"/>
      <c r="Z60" s="27"/>
      <c r="AA60" s="27"/>
      <c r="AB60" s="27"/>
      <c r="AC60" s="27"/>
      <c r="AD60" s="27"/>
      <c r="AE60" s="26"/>
      <c r="AF60" s="26"/>
      <c r="AG60" s="43"/>
      <c r="AH60" s="43"/>
      <c r="AI60" s="43"/>
      <c r="AJ60" s="43"/>
      <c r="AK60" s="27"/>
      <c r="AL60" s="27"/>
      <c r="AM60" s="43"/>
      <c r="AN60" s="43"/>
      <c r="AO60" s="43"/>
      <c r="AP60" s="43"/>
      <c r="AQ60" s="40">
        <f t="shared" si="19"/>
        <v>0</v>
      </c>
      <c r="AR60" s="3">
        <f>34*2</f>
        <v>68</v>
      </c>
      <c r="AS60" s="41">
        <f t="shared" si="16"/>
        <v>0</v>
      </c>
    </row>
    <row r="61" spans="1:45" ht="12.75" customHeight="1">
      <c r="A61" s="129"/>
      <c r="B61" s="113"/>
      <c r="C61" s="39" t="s">
        <v>79</v>
      </c>
      <c r="D61" s="46"/>
      <c r="E61" s="26"/>
      <c r="F61" s="27"/>
      <c r="G61" s="27"/>
      <c r="H61" s="27"/>
      <c r="I61" s="26"/>
      <c r="J61" s="27"/>
      <c r="K61" s="27"/>
      <c r="L61" s="27"/>
      <c r="M61" s="26"/>
      <c r="N61" s="27"/>
      <c r="O61" s="27"/>
      <c r="P61" s="27"/>
      <c r="Q61" s="26"/>
      <c r="R61" s="27"/>
      <c r="S61" s="27"/>
      <c r="T61" s="27"/>
      <c r="U61" s="26"/>
      <c r="V61" s="27"/>
      <c r="W61" s="27"/>
      <c r="X61" s="26"/>
      <c r="Y61" s="27"/>
      <c r="Z61" s="27"/>
      <c r="AA61" s="27"/>
      <c r="AB61" s="26"/>
      <c r="AC61" s="27"/>
      <c r="AD61" s="43"/>
      <c r="AE61" s="26"/>
      <c r="AF61" s="26"/>
      <c r="AG61" s="27"/>
      <c r="AH61" s="27"/>
      <c r="AI61" s="43"/>
      <c r="AJ61" s="26"/>
      <c r="AK61" s="27"/>
      <c r="AL61" s="27"/>
      <c r="AM61" s="43"/>
      <c r="AN61" s="43"/>
      <c r="AO61" s="43"/>
      <c r="AP61" s="43"/>
      <c r="AQ61" s="40">
        <f t="shared" si="19"/>
        <v>0</v>
      </c>
      <c r="AR61" s="3">
        <f t="shared" ref="AR61:AR63" si="20">34*2</f>
        <v>68</v>
      </c>
      <c r="AS61" s="41">
        <f t="shared" si="16"/>
        <v>0</v>
      </c>
    </row>
    <row r="62" spans="1:45" ht="12.75" customHeight="1">
      <c r="A62" s="129"/>
      <c r="B62" s="130" t="s">
        <v>75</v>
      </c>
      <c r="C62" s="39" t="s">
        <v>78</v>
      </c>
      <c r="D62" s="46"/>
      <c r="E62" s="26"/>
      <c r="F62" s="27"/>
      <c r="G62" s="27"/>
      <c r="H62" s="27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43"/>
      <c r="AE62" s="26"/>
      <c r="AF62" s="26"/>
      <c r="AG62" s="27"/>
      <c r="AH62" s="27"/>
      <c r="AI62" s="43"/>
      <c r="AJ62" s="26"/>
      <c r="AK62" s="27"/>
      <c r="AL62" s="27"/>
      <c r="AM62" s="43"/>
      <c r="AN62" s="43"/>
      <c r="AO62" s="43"/>
      <c r="AP62" s="43"/>
      <c r="AQ62" s="40">
        <f t="shared" si="19"/>
        <v>0</v>
      </c>
      <c r="AR62" s="3">
        <f t="shared" si="20"/>
        <v>68</v>
      </c>
      <c r="AS62" s="41">
        <f t="shared" si="16"/>
        <v>0</v>
      </c>
    </row>
    <row r="63" spans="1:45" ht="12.75" customHeight="1">
      <c r="A63" s="129"/>
      <c r="B63" s="131"/>
      <c r="C63" s="39" t="s">
        <v>79</v>
      </c>
      <c r="D63" s="46"/>
      <c r="E63" s="26"/>
      <c r="F63" s="27"/>
      <c r="G63" s="27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43"/>
      <c r="AE63" s="26"/>
      <c r="AF63" s="26"/>
      <c r="AG63" s="27"/>
      <c r="AH63" s="27"/>
      <c r="AI63" s="43"/>
      <c r="AJ63" s="26"/>
      <c r="AK63" s="27"/>
      <c r="AL63" s="27"/>
      <c r="AM63" s="43"/>
      <c r="AN63" s="43"/>
      <c r="AO63" s="43"/>
      <c r="AP63" s="43"/>
      <c r="AQ63" s="40">
        <f t="shared" si="19"/>
        <v>0</v>
      </c>
      <c r="AR63" s="3">
        <f t="shared" si="20"/>
        <v>68</v>
      </c>
      <c r="AS63" s="41">
        <f t="shared" si="16"/>
        <v>0</v>
      </c>
    </row>
    <row r="64" spans="1:45" ht="12.75" customHeight="1">
      <c r="A64" s="129"/>
      <c r="B64" s="112" t="s">
        <v>53</v>
      </c>
      <c r="C64" s="39" t="s">
        <v>78</v>
      </c>
      <c r="D64" s="46"/>
      <c r="E64" s="26"/>
      <c r="F64" s="27"/>
      <c r="G64" s="27"/>
      <c r="H64" s="27"/>
      <c r="I64" s="26"/>
      <c r="J64" s="27"/>
      <c r="K64" s="27"/>
      <c r="L64" s="27"/>
      <c r="M64" s="26"/>
      <c r="N64" s="27"/>
      <c r="O64" s="27"/>
      <c r="P64" s="27"/>
      <c r="Q64" s="26"/>
      <c r="R64" s="27"/>
      <c r="S64" s="27"/>
      <c r="T64" s="27"/>
      <c r="U64" s="26"/>
      <c r="V64" s="27"/>
      <c r="W64" s="27"/>
      <c r="X64" s="26"/>
      <c r="Y64" s="27"/>
      <c r="Z64" s="27"/>
      <c r="AA64" s="43"/>
      <c r="AB64" s="26"/>
      <c r="AC64" s="27"/>
      <c r="AD64" s="27"/>
      <c r="AE64" s="26"/>
      <c r="AF64" s="26"/>
      <c r="AG64" s="27"/>
      <c r="AH64" s="27"/>
      <c r="AI64" s="27"/>
      <c r="AJ64" s="43"/>
      <c r="AK64" s="27"/>
      <c r="AL64" s="27"/>
      <c r="AM64" s="43"/>
      <c r="AN64" s="43"/>
      <c r="AO64" s="43"/>
      <c r="AP64" s="43"/>
      <c r="AQ64" s="40">
        <f t="shared" si="19"/>
        <v>0</v>
      </c>
      <c r="AR64" s="3">
        <f>34*1</f>
        <v>34</v>
      </c>
      <c r="AS64" s="41">
        <f t="shared" si="16"/>
        <v>0</v>
      </c>
    </row>
    <row r="65" spans="1:46" ht="12.75" customHeight="1">
      <c r="A65" s="129"/>
      <c r="B65" s="113"/>
      <c r="C65" s="24" t="s">
        <v>79</v>
      </c>
      <c r="D65" s="26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3"/>
      <c r="AN65" s="43"/>
      <c r="AO65" s="43"/>
      <c r="AP65" s="43"/>
      <c r="AQ65" s="40">
        <f t="shared" si="19"/>
        <v>0</v>
      </c>
      <c r="AR65" s="3">
        <f t="shared" ref="AR65:AR69" si="21">34*1</f>
        <v>34</v>
      </c>
      <c r="AS65" s="41">
        <f t="shared" si="16"/>
        <v>0</v>
      </c>
    </row>
    <row r="66" spans="1:46" ht="12.75" customHeight="1">
      <c r="A66" s="129"/>
      <c r="B66" s="112" t="s">
        <v>54</v>
      </c>
      <c r="C66" s="39" t="s">
        <v>78</v>
      </c>
      <c r="D66" s="42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40">
        <f t="shared" si="19"/>
        <v>0</v>
      </c>
      <c r="AR66" s="3">
        <f t="shared" si="21"/>
        <v>34</v>
      </c>
      <c r="AS66" s="41">
        <f t="shared" si="16"/>
        <v>0</v>
      </c>
    </row>
    <row r="67" spans="1:46" ht="14.25" customHeight="1">
      <c r="A67" s="129"/>
      <c r="B67" s="113"/>
      <c r="C67" s="39" t="s">
        <v>79</v>
      </c>
      <c r="D67" s="42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40">
        <f t="shared" si="19"/>
        <v>0</v>
      </c>
      <c r="AR67" s="3">
        <f t="shared" si="21"/>
        <v>34</v>
      </c>
      <c r="AS67" s="41">
        <f t="shared" si="16"/>
        <v>0</v>
      </c>
    </row>
    <row r="68" spans="1:46" s="2" customFormat="1" ht="15" customHeight="1">
      <c r="A68" s="129"/>
      <c r="B68" s="112" t="s">
        <v>55</v>
      </c>
      <c r="C68" s="39" t="s">
        <v>78</v>
      </c>
      <c r="D68" s="46"/>
      <c r="E68" s="26"/>
      <c r="F68" s="26"/>
      <c r="G68" s="26"/>
      <c r="H68" s="27"/>
      <c r="I68" s="45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43"/>
      <c r="AN68" s="43"/>
      <c r="AO68" s="43"/>
      <c r="AP68" s="43"/>
      <c r="AQ68" s="40">
        <f t="shared" si="19"/>
        <v>0</v>
      </c>
      <c r="AR68" s="3">
        <f t="shared" si="21"/>
        <v>34</v>
      </c>
      <c r="AS68" s="41">
        <f t="shared" si="16"/>
        <v>0</v>
      </c>
    </row>
    <row r="69" spans="1:46" s="6" customFormat="1" ht="13.5" customHeight="1">
      <c r="A69" s="129"/>
      <c r="B69" s="113"/>
      <c r="C69" s="39" t="s">
        <v>79</v>
      </c>
      <c r="D69" s="46"/>
      <c r="E69" s="26"/>
      <c r="F69" s="27"/>
      <c r="G69" s="27"/>
      <c r="H69" s="45"/>
      <c r="I69" s="26"/>
      <c r="J69" s="27"/>
      <c r="K69" s="27"/>
      <c r="L69" s="27"/>
      <c r="M69" s="26"/>
      <c r="N69" s="27"/>
      <c r="O69" s="27"/>
      <c r="P69" s="27"/>
      <c r="Q69" s="26"/>
      <c r="R69" s="27"/>
      <c r="S69" s="27"/>
      <c r="T69" s="27"/>
      <c r="U69" s="26"/>
      <c r="V69" s="27"/>
      <c r="W69" s="27"/>
      <c r="X69" s="26"/>
      <c r="Y69" s="27"/>
      <c r="Z69" s="27"/>
      <c r="AA69" s="27"/>
      <c r="AB69" s="26"/>
      <c r="AC69" s="27"/>
      <c r="AD69" s="27"/>
      <c r="AE69" s="26"/>
      <c r="AF69" s="26"/>
      <c r="AG69" s="27"/>
      <c r="AH69" s="27"/>
      <c r="AI69" s="27"/>
      <c r="AJ69" s="26"/>
      <c r="AK69" s="27"/>
      <c r="AL69" s="27"/>
      <c r="AM69" s="43"/>
      <c r="AN69" s="43"/>
      <c r="AO69" s="43"/>
      <c r="AP69" s="43"/>
      <c r="AQ69" s="40">
        <f t="shared" si="19"/>
        <v>0</v>
      </c>
      <c r="AR69" s="3">
        <f t="shared" si="21"/>
        <v>34</v>
      </c>
      <c r="AS69" s="41">
        <f t="shared" si="16"/>
        <v>0</v>
      </c>
    </row>
    <row r="70" spans="1:46" s="6" customFormat="1" ht="15" customHeight="1">
      <c r="A70" s="129"/>
      <c r="B70" s="118" t="s">
        <v>73</v>
      </c>
      <c r="C70" s="39" t="s">
        <v>78</v>
      </c>
      <c r="D70" s="46"/>
      <c r="E70" s="26"/>
      <c r="F70" s="27"/>
      <c r="G70" s="27"/>
      <c r="H70" s="45"/>
      <c r="I70" s="27"/>
      <c r="J70" s="27"/>
      <c r="K70" s="27"/>
      <c r="L70" s="27"/>
      <c r="M70" s="26"/>
      <c r="N70" s="27"/>
      <c r="O70" s="27"/>
      <c r="P70" s="27"/>
      <c r="Q70" s="26"/>
      <c r="R70" s="27"/>
      <c r="S70" s="27"/>
      <c r="T70" s="27"/>
      <c r="U70" s="26"/>
      <c r="V70" s="27"/>
      <c r="W70" s="27"/>
      <c r="X70" s="26"/>
      <c r="Y70" s="27"/>
      <c r="Z70" s="27"/>
      <c r="AA70" s="27"/>
      <c r="AB70" s="43"/>
      <c r="AC70" s="43"/>
      <c r="AD70" s="43"/>
      <c r="AE70" s="26"/>
      <c r="AF70" s="26"/>
      <c r="AG70" s="27"/>
      <c r="AH70" s="27"/>
      <c r="AI70" s="27"/>
      <c r="AJ70" s="26"/>
      <c r="AK70" s="27"/>
      <c r="AL70" s="27"/>
      <c r="AM70" s="43"/>
      <c r="AN70" s="43"/>
      <c r="AO70" s="43"/>
      <c r="AP70" s="43"/>
      <c r="AQ70" s="40">
        <f t="shared" si="19"/>
        <v>0</v>
      </c>
      <c r="AR70" s="3">
        <f>34*2</f>
        <v>68</v>
      </c>
      <c r="AS70" s="41">
        <f t="shared" si="16"/>
        <v>0</v>
      </c>
    </row>
    <row r="71" spans="1:46" s="6" customFormat="1" ht="15" customHeight="1">
      <c r="A71" s="129"/>
      <c r="B71" s="118"/>
      <c r="C71" s="39" t="s">
        <v>79</v>
      </c>
      <c r="D71" s="46"/>
      <c r="E71" s="26"/>
      <c r="F71" s="27"/>
      <c r="G71" s="27"/>
      <c r="H71" s="27"/>
      <c r="I71" s="26"/>
      <c r="J71" s="27"/>
      <c r="K71" s="27"/>
      <c r="L71" s="27"/>
      <c r="M71" s="26"/>
      <c r="N71" s="27"/>
      <c r="O71" s="27"/>
      <c r="P71" s="27"/>
      <c r="Q71" s="26"/>
      <c r="R71" s="27"/>
      <c r="S71" s="27"/>
      <c r="T71" s="27"/>
      <c r="U71" s="26"/>
      <c r="V71" s="27"/>
      <c r="W71" s="27"/>
      <c r="X71" s="26"/>
      <c r="Y71" s="27"/>
      <c r="Z71" s="27"/>
      <c r="AA71" s="27"/>
      <c r="AB71" s="27"/>
      <c r="AC71" s="27"/>
      <c r="AD71" s="26"/>
      <c r="AE71" s="26"/>
      <c r="AF71" s="26"/>
      <c r="AG71" s="26"/>
      <c r="AH71" s="43"/>
      <c r="AI71" s="43"/>
      <c r="AJ71" s="43"/>
      <c r="AK71" s="27"/>
      <c r="AL71" s="27"/>
      <c r="AM71" s="43"/>
      <c r="AN71" s="43"/>
      <c r="AO71" s="43"/>
      <c r="AP71" s="43"/>
      <c r="AQ71" s="40">
        <f t="shared" si="19"/>
        <v>0</v>
      </c>
      <c r="AR71" s="3">
        <f t="shared" ref="AR71" si="22">34*2</f>
        <v>68</v>
      </c>
      <c r="AS71" s="41">
        <f t="shared" si="16"/>
        <v>0</v>
      </c>
    </row>
    <row r="72" spans="1:46" s="6" customFormat="1" ht="20.25" customHeight="1">
      <c r="A72" s="66"/>
      <c r="B72" s="67"/>
      <c r="C72" s="67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6"/>
      <c r="AN72" s="66"/>
      <c r="AO72" s="66"/>
      <c r="AP72" s="66"/>
      <c r="AQ72" s="66"/>
      <c r="AR72" s="66"/>
      <c r="AS72" s="66"/>
    </row>
    <row r="73" spans="1:46" s="47" customFormat="1" ht="123" customHeight="1">
      <c r="A73" s="154" t="s">
        <v>24</v>
      </c>
      <c r="B73" s="154"/>
      <c r="C73" s="154"/>
      <c r="D73" s="154"/>
      <c r="E73" s="151" t="s">
        <v>40</v>
      </c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3"/>
      <c r="AQ73" s="149" t="s">
        <v>20</v>
      </c>
      <c r="AR73" s="149" t="s">
        <v>22</v>
      </c>
      <c r="AS73" s="155" t="s">
        <v>21</v>
      </c>
    </row>
    <row r="74" spans="1:46" s="47" customFormat="1">
      <c r="A74" s="103" t="s">
        <v>0</v>
      </c>
      <c r="B74" s="105"/>
      <c r="C74" s="112" t="s">
        <v>63</v>
      </c>
      <c r="D74" s="23" t="s">
        <v>18</v>
      </c>
      <c r="E74" s="118" t="s">
        <v>1</v>
      </c>
      <c r="F74" s="118"/>
      <c r="G74" s="118"/>
      <c r="H74" s="118"/>
      <c r="I74" s="118" t="s">
        <v>2</v>
      </c>
      <c r="J74" s="118"/>
      <c r="K74" s="118"/>
      <c r="L74" s="118"/>
      <c r="M74" s="118" t="s">
        <v>3</v>
      </c>
      <c r="N74" s="118"/>
      <c r="O74" s="118"/>
      <c r="P74" s="118"/>
      <c r="Q74" s="118" t="s">
        <v>4</v>
      </c>
      <c r="R74" s="118"/>
      <c r="S74" s="118"/>
      <c r="T74" s="118"/>
      <c r="U74" s="118" t="s">
        <v>5</v>
      </c>
      <c r="V74" s="118"/>
      <c r="W74" s="118"/>
      <c r="X74" s="118" t="s">
        <v>6</v>
      </c>
      <c r="Y74" s="118"/>
      <c r="Z74" s="118"/>
      <c r="AA74" s="118"/>
      <c r="AB74" s="118" t="s">
        <v>7</v>
      </c>
      <c r="AC74" s="118"/>
      <c r="AD74" s="118"/>
      <c r="AE74" s="118" t="s">
        <v>8</v>
      </c>
      <c r="AF74" s="118"/>
      <c r="AG74" s="118"/>
      <c r="AH74" s="118"/>
      <c r="AI74" s="118"/>
      <c r="AJ74" s="118" t="s">
        <v>9</v>
      </c>
      <c r="AK74" s="118"/>
      <c r="AL74" s="118"/>
      <c r="AM74" s="118" t="s">
        <v>10</v>
      </c>
      <c r="AN74" s="118"/>
      <c r="AO74" s="118"/>
      <c r="AP74" s="118"/>
      <c r="AQ74" s="149"/>
      <c r="AR74" s="149"/>
      <c r="AS74" s="155"/>
    </row>
    <row r="75" spans="1:46" s="47" customFormat="1">
      <c r="A75" s="109"/>
      <c r="B75" s="111"/>
      <c r="C75" s="119"/>
      <c r="D75" s="23" t="s">
        <v>19</v>
      </c>
      <c r="E75" s="5">
        <v>1</v>
      </c>
      <c r="F75" s="5">
        <v>2</v>
      </c>
      <c r="G75" s="5">
        <v>3</v>
      </c>
      <c r="H75" s="5">
        <v>4</v>
      </c>
      <c r="I75" s="5">
        <v>5</v>
      </c>
      <c r="J75" s="5">
        <v>6</v>
      </c>
      <c r="K75" s="5">
        <v>7</v>
      </c>
      <c r="L75" s="5">
        <v>8</v>
      </c>
      <c r="M75" s="5">
        <v>9</v>
      </c>
      <c r="N75" s="5">
        <v>10</v>
      </c>
      <c r="O75" s="5">
        <v>11</v>
      </c>
      <c r="P75" s="5">
        <v>12</v>
      </c>
      <c r="Q75" s="5">
        <v>13</v>
      </c>
      <c r="R75" s="5">
        <v>14</v>
      </c>
      <c r="S75" s="5">
        <v>15</v>
      </c>
      <c r="T75" s="5">
        <v>16</v>
      </c>
      <c r="U75" s="5">
        <v>17</v>
      </c>
      <c r="V75" s="5">
        <v>18</v>
      </c>
      <c r="W75" s="5">
        <v>19</v>
      </c>
      <c r="X75" s="5">
        <v>20</v>
      </c>
      <c r="Y75" s="5">
        <v>21</v>
      </c>
      <c r="Z75" s="5">
        <v>22</v>
      </c>
      <c r="AA75" s="5">
        <v>23</v>
      </c>
      <c r="AB75" s="5">
        <v>24</v>
      </c>
      <c r="AC75" s="5">
        <v>25</v>
      </c>
      <c r="AD75" s="5">
        <v>26</v>
      </c>
      <c r="AE75" s="5">
        <v>27</v>
      </c>
      <c r="AF75" s="5">
        <v>28</v>
      </c>
      <c r="AG75" s="5">
        <v>29</v>
      </c>
      <c r="AH75" s="5">
        <v>30</v>
      </c>
      <c r="AI75" s="5">
        <v>31</v>
      </c>
      <c r="AJ75" s="5">
        <v>32</v>
      </c>
      <c r="AK75" s="5">
        <v>33</v>
      </c>
      <c r="AL75" s="5">
        <v>34</v>
      </c>
      <c r="AM75" s="5">
        <v>35</v>
      </c>
      <c r="AN75" s="5">
        <v>36</v>
      </c>
      <c r="AO75" s="5">
        <v>37</v>
      </c>
      <c r="AP75" s="5">
        <v>38</v>
      </c>
      <c r="AQ75" s="149"/>
      <c r="AR75" s="149"/>
      <c r="AS75" s="155"/>
    </row>
    <row r="76" spans="1:46" ht="12.75" customHeight="1">
      <c r="A76" s="114" t="s">
        <v>25</v>
      </c>
      <c r="B76" s="112" t="s">
        <v>13</v>
      </c>
      <c r="C76" s="39" t="s">
        <v>80</v>
      </c>
      <c r="D76" s="25"/>
      <c r="E76" s="4"/>
      <c r="F76" s="27"/>
      <c r="G76" s="27"/>
      <c r="H76" s="27"/>
      <c r="I76" s="27"/>
      <c r="J76" s="27"/>
      <c r="K76" s="3"/>
      <c r="L76" s="87" t="s">
        <v>125</v>
      </c>
      <c r="M76" s="27"/>
      <c r="N76" s="27"/>
      <c r="O76" s="27"/>
      <c r="P76" s="27"/>
      <c r="Q76" s="87" t="s">
        <v>125</v>
      </c>
      <c r="R76" s="90"/>
      <c r="S76" s="27"/>
      <c r="T76" s="87" t="s">
        <v>125</v>
      </c>
      <c r="U76" s="26"/>
      <c r="V76" s="43"/>
      <c r="W76" s="26"/>
      <c r="X76" s="26"/>
      <c r="Y76" s="43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43"/>
      <c r="AN76" s="43"/>
      <c r="AO76" s="7"/>
      <c r="AP76" s="7"/>
      <c r="AQ76" s="7">
        <f>COUNTA(E76:AP76)</f>
        <v>3</v>
      </c>
      <c r="AR76" s="49">
        <f>34*5</f>
        <v>170</v>
      </c>
      <c r="AS76" s="8">
        <f t="shared" ref="AS76:AS95" si="23">AQ76/AR76</f>
        <v>1.7647058823529412E-2</v>
      </c>
      <c r="AT76" s="1" t="s">
        <v>127</v>
      </c>
    </row>
    <row r="77" spans="1:46" ht="12.75" customHeight="1">
      <c r="A77" s="114"/>
      <c r="B77" s="113"/>
      <c r="C77" s="39" t="s">
        <v>81</v>
      </c>
      <c r="D77" s="25"/>
      <c r="E77" s="4"/>
      <c r="F77" s="27"/>
      <c r="G77" s="27"/>
      <c r="H77" s="27"/>
      <c r="I77" s="27"/>
      <c r="J77" s="27"/>
      <c r="K77" s="3"/>
      <c r="L77" s="88" t="s">
        <v>125</v>
      </c>
      <c r="M77" s="27"/>
      <c r="N77" s="27"/>
      <c r="O77" s="27"/>
      <c r="P77" s="27"/>
      <c r="Q77" s="88" t="s">
        <v>125</v>
      </c>
      <c r="R77" s="91"/>
      <c r="S77" s="27"/>
      <c r="T77" s="88" t="s">
        <v>125</v>
      </c>
      <c r="U77" s="26"/>
      <c r="V77" s="43"/>
      <c r="W77" s="26"/>
      <c r="X77" s="26"/>
      <c r="Y77" s="43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43"/>
      <c r="AN77" s="43"/>
      <c r="AO77" s="7"/>
      <c r="AP77" s="7"/>
      <c r="AQ77" s="7">
        <f t="shared" ref="AQ77:AQ93" si="24">COUNTA(E77:AP77)</f>
        <v>3</v>
      </c>
      <c r="AR77" s="49">
        <f t="shared" ref="AR77" si="25">34*5</f>
        <v>170</v>
      </c>
      <c r="AS77" s="8">
        <f t="shared" si="23"/>
        <v>1.7647058823529412E-2</v>
      </c>
    </row>
    <row r="78" spans="1:46" ht="12.75" customHeight="1">
      <c r="A78" s="114"/>
      <c r="B78" s="112" t="s">
        <v>11</v>
      </c>
      <c r="C78" s="24" t="s">
        <v>80</v>
      </c>
      <c r="D78" s="25"/>
      <c r="E78" s="4"/>
      <c r="F78" s="27"/>
      <c r="G78" s="27"/>
      <c r="H78" s="27"/>
      <c r="I78" s="27"/>
      <c r="J78" s="3"/>
      <c r="K78" s="87" t="s">
        <v>125</v>
      </c>
      <c r="L78" s="27"/>
      <c r="M78" s="27"/>
      <c r="N78" s="27"/>
      <c r="O78" s="27"/>
      <c r="P78" s="87" t="s">
        <v>125</v>
      </c>
      <c r="Q78" s="27"/>
      <c r="R78" s="27"/>
      <c r="S78" s="87" t="s">
        <v>125</v>
      </c>
      <c r="T78" s="27"/>
      <c r="U78" s="26"/>
      <c r="V78" s="27"/>
      <c r="W78" s="27"/>
      <c r="X78" s="26"/>
      <c r="Y78" s="27"/>
      <c r="Z78" s="27"/>
      <c r="AA78" s="27"/>
      <c r="AB78" s="26"/>
      <c r="AC78" s="27"/>
      <c r="AD78" s="27"/>
      <c r="AE78" s="26"/>
      <c r="AF78" s="26"/>
      <c r="AG78" s="27"/>
      <c r="AH78" s="27"/>
      <c r="AI78" s="27"/>
      <c r="AJ78" s="26"/>
      <c r="AK78" s="27"/>
      <c r="AL78" s="27"/>
      <c r="AM78" s="43"/>
      <c r="AN78" s="43"/>
      <c r="AO78" s="7"/>
      <c r="AP78" s="7"/>
      <c r="AQ78" s="7">
        <f t="shared" si="24"/>
        <v>3</v>
      </c>
      <c r="AR78" s="49">
        <f>34*4</f>
        <v>136</v>
      </c>
      <c r="AS78" s="8">
        <f t="shared" si="23"/>
        <v>2.2058823529411766E-2</v>
      </c>
    </row>
    <row r="79" spans="1:46" ht="12.75" customHeight="1">
      <c r="A79" s="114"/>
      <c r="B79" s="113"/>
      <c r="C79" s="39" t="s">
        <v>81</v>
      </c>
      <c r="D79" s="25"/>
      <c r="E79" s="4"/>
      <c r="F79" s="27"/>
      <c r="G79" s="27"/>
      <c r="H79" s="27"/>
      <c r="I79" s="27"/>
      <c r="J79" s="3"/>
      <c r="K79" s="88" t="s">
        <v>125</v>
      </c>
      <c r="L79" s="27"/>
      <c r="M79" s="27"/>
      <c r="N79" s="27"/>
      <c r="O79" s="27"/>
      <c r="P79" s="88" t="s">
        <v>125</v>
      </c>
      <c r="Q79" s="27"/>
      <c r="R79" s="27"/>
      <c r="S79" s="88" t="s">
        <v>125</v>
      </c>
      <c r="T79" s="27"/>
      <c r="U79" s="26"/>
      <c r="V79" s="27"/>
      <c r="W79" s="27"/>
      <c r="X79" s="26"/>
      <c r="Y79" s="27"/>
      <c r="Z79" s="27"/>
      <c r="AA79" s="27"/>
      <c r="AB79" s="43"/>
      <c r="AC79" s="43"/>
      <c r="AD79" s="43"/>
      <c r="AE79" s="26"/>
      <c r="AF79" s="26"/>
      <c r="AG79" s="27"/>
      <c r="AH79" s="27"/>
      <c r="AI79" s="27"/>
      <c r="AJ79" s="26"/>
      <c r="AK79" s="27"/>
      <c r="AL79" s="27"/>
      <c r="AM79" s="43"/>
      <c r="AN79" s="43"/>
      <c r="AO79" s="7"/>
      <c r="AP79" s="7"/>
      <c r="AQ79" s="7">
        <f t="shared" si="24"/>
        <v>3</v>
      </c>
      <c r="AR79" s="49">
        <f t="shared" ref="AR79:AR81" si="26">34*4</f>
        <v>136</v>
      </c>
      <c r="AS79" s="8">
        <f t="shared" si="23"/>
        <v>2.2058823529411766E-2</v>
      </c>
    </row>
    <row r="80" spans="1:46" ht="12.75" customHeight="1">
      <c r="A80" s="114"/>
      <c r="B80" s="112" t="s">
        <v>16</v>
      </c>
      <c r="C80" s="24" t="s">
        <v>80</v>
      </c>
      <c r="D80" s="25"/>
      <c r="E80" s="4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6"/>
      <c r="V80" s="27"/>
      <c r="W80" s="27"/>
      <c r="X80" s="26"/>
      <c r="Y80" s="27"/>
      <c r="Z80" s="27"/>
      <c r="AA80" s="27"/>
      <c r="AB80" s="27"/>
      <c r="AC80" s="27"/>
      <c r="AD80" s="26"/>
      <c r="AE80" s="26"/>
      <c r="AF80" s="26"/>
      <c r="AG80" s="26"/>
      <c r="AH80" s="43"/>
      <c r="AI80" s="43"/>
      <c r="AJ80" s="43"/>
      <c r="AK80" s="27"/>
      <c r="AL80" s="27"/>
      <c r="AM80" s="43"/>
      <c r="AN80" s="43"/>
      <c r="AO80" s="7"/>
      <c r="AP80" s="7"/>
      <c r="AQ80" s="7">
        <f t="shared" si="24"/>
        <v>0</v>
      </c>
      <c r="AR80" s="49">
        <f>34*4</f>
        <v>136</v>
      </c>
      <c r="AS80" s="8">
        <f t="shared" si="23"/>
        <v>0</v>
      </c>
    </row>
    <row r="81" spans="1:45" ht="12.75" customHeight="1">
      <c r="A81" s="114"/>
      <c r="B81" s="113"/>
      <c r="C81" s="39" t="s">
        <v>81</v>
      </c>
      <c r="D81" s="25"/>
      <c r="E81" s="4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6"/>
      <c r="V81" s="27"/>
      <c r="W81" s="27"/>
      <c r="X81" s="26"/>
      <c r="Y81" s="27"/>
      <c r="Z81" s="27"/>
      <c r="AA81" s="27"/>
      <c r="AB81" s="27"/>
      <c r="AC81" s="27"/>
      <c r="AD81" s="26"/>
      <c r="AE81" s="26"/>
      <c r="AF81" s="26"/>
      <c r="AG81" s="26"/>
      <c r="AH81" s="43"/>
      <c r="AI81" s="43"/>
      <c r="AJ81" s="43"/>
      <c r="AK81" s="27"/>
      <c r="AL81" s="27"/>
      <c r="AM81" s="43"/>
      <c r="AN81" s="43"/>
      <c r="AO81" s="7"/>
      <c r="AP81" s="7"/>
      <c r="AQ81" s="7">
        <f t="shared" si="24"/>
        <v>0</v>
      </c>
      <c r="AR81" s="49">
        <f t="shared" si="26"/>
        <v>136</v>
      </c>
      <c r="AS81" s="8">
        <f t="shared" si="23"/>
        <v>0</v>
      </c>
    </row>
    <row r="82" spans="1:45" ht="12.75" customHeight="1">
      <c r="A82" s="114"/>
      <c r="B82" s="118" t="s">
        <v>17</v>
      </c>
      <c r="C82" s="39" t="s">
        <v>80</v>
      </c>
      <c r="D82" s="25"/>
      <c r="E82" s="4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6"/>
      <c r="V82" s="27"/>
      <c r="W82" s="27"/>
      <c r="X82" s="26"/>
      <c r="Y82" s="27"/>
      <c r="Z82" s="27"/>
      <c r="AA82" s="27"/>
      <c r="AB82" s="27"/>
      <c r="AC82" s="27"/>
      <c r="AD82" s="27"/>
      <c r="AE82" s="26"/>
      <c r="AF82" s="26"/>
      <c r="AG82" s="43"/>
      <c r="AH82" s="43"/>
      <c r="AI82" s="43"/>
      <c r="AJ82" s="43"/>
      <c r="AK82" s="27"/>
      <c r="AL82" s="27"/>
      <c r="AM82" s="43"/>
      <c r="AN82" s="43"/>
      <c r="AO82" s="7"/>
      <c r="AP82" s="7"/>
      <c r="AQ82" s="7">
        <f t="shared" si="24"/>
        <v>0</v>
      </c>
      <c r="AR82" s="49">
        <f>34*2</f>
        <v>68</v>
      </c>
      <c r="AS82" s="8">
        <f t="shared" si="23"/>
        <v>0</v>
      </c>
    </row>
    <row r="83" spans="1:45" ht="12.75" customHeight="1">
      <c r="A83" s="114"/>
      <c r="B83" s="118"/>
      <c r="C83" s="39" t="s">
        <v>81</v>
      </c>
      <c r="D83" s="25"/>
      <c r="E83" s="4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6"/>
      <c r="V83" s="43"/>
      <c r="W83" s="26"/>
      <c r="X83" s="26"/>
      <c r="Y83" s="43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43"/>
      <c r="AN83" s="43"/>
      <c r="AO83" s="7"/>
      <c r="AP83" s="7"/>
      <c r="AQ83" s="7">
        <f t="shared" si="24"/>
        <v>0</v>
      </c>
      <c r="AR83" s="49">
        <f t="shared" ref="AR83:AR85" si="27">34*2</f>
        <v>68</v>
      </c>
      <c r="AS83" s="8">
        <f t="shared" si="23"/>
        <v>0</v>
      </c>
    </row>
    <row r="84" spans="1:45">
      <c r="A84" s="114"/>
      <c r="B84" s="118" t="s">
        <v>126</v>
      </c>
      <c r="C84" s="39" t="s">
        <v>80</v>
      </c>
      <c r="D84" s="22"/>
      <c r="E84" s="4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6"/>
      <c r="V84" s="43"/>
      <c r="W84" s="26"/>
      <c r="X84" s="26"/>
      <c r="Y84" s="43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43"/>
      <c r="AN84" s="43"/>
      <c r="AO84" s="7"/>
      <c r="AP84" s="7"/>
      <c r="AQ84" s="7">
        <f t="shared" si="24"/>
        <v>0</v>
      </c>
      <c r="AR84" s="49">
        <f>34*2</f>
        <v>68</v>
      </c>
      <c r="AS84" s="8">
        <f t="shared" si="23"/>
        <v>0</v>
      </c>
    </row>
    <row r="85" spans="1:45" ht="12.75" customHeight="1">
      <c r="A85" s="114"/>
      <c r="B85" s="118"/>
      <c r="C85" s="39" t="s">
        <v>81</v>
      </c>
      <c r="D85" s="25"/>
      <c r="E85" s="4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43"/>
      <c r="U85" s="26"/>
      <c r="V85" s="27"/>
      <c r="W85" s="27"/>
      <c r="X85" s="26"/>
      <c r="Y85" s="27"/>
      <c r="Z85" s="27"/>
      <c r="AA85" s="27"/>
      <c r="AB85" s="26"/>
      <c r="AC85" s="27"/>
      <c r="AD85" s="27"/>
      <c r="AE85" s="26"/>
      <c r="AF85" s="26"/>
      <c r="AG85" s="27"/>
      <c r="AH85" s="27"/>
      <c r="AI85" s="27"/>
      <c r="AJ85" s="26"/>
      <c r="AK85" s="27"/>
      <c r="AL85" s="27"/>
      <c r="AM85" s="43"/>
      <c r="AN85" s="43"/>
      <c r="AO85" s="7"/>
      <c r="AP85" s="7"/>
      <c r="AQ85" s="7">
        <f t="shared" si="24"/>
        <v>0</v>
      </c>
      <c r="AR85" s="49">
        <f t="shared" si="27"/>
        <v>68</v>
      </c>
      <c r="AS85" s="8">
        <f t="shared" si="23"/>
        <v>0</v>
      </c>
    </row>
    <row r="86" spans="1:45" ht="12.75" customHeight="1">
      <c r="A86" s="114"/>
      <c r="B86" s="118" t="s">
        <v>82</v>
      </c>
      <c r="C86" s="39" t="s">
        <v>80</v>
      </c>
      <c r="D86" s="25"/>
      <c r="E86" s="4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6"/>
      <c r="V86" s="27"/>
      <c r="W86" s="27"/>
      <c r="X86" s="26"/>
      <c r="Y86" s="27"/>
      <c r="Z86" s="27"/>
      <c r="AA86" s="27"/>
      <c r="AB86" s="43"/>
      <c r="AC86" s="43"/>
      <c r="AD86" s="43"/>
      <c r="AE86" s="26"/>
      <c r="AF86" s="26"/>
      <c r="AG86" s="27"/>
      <c r="AH86" s="27"/>
      <c r="AI86" s="27"/>
      <c r="AJ86" s="26"/>
      <c r="AK86" s="27"/>
      <c r="AL86" s="27"/>
      <c r="AM86" s="43"/>
      <c r="AN86" s="43"/>
      <c r="AO86" s="7"/>
      <c r="AP86" s="7"/>
      <c r="AQ86" s="7">
        <f t="shared" si="24"/>
        <v>0</v>
      </c>
      <c r="AR86" s="3">
        <f>34*1</f>
        <v>34</v>
      </c>
      <c r="AS86" s="8">
        <f t="shared" si="23"/>
        <v>0</v>
      </c>
    </row>
    <row r="87" spans="1:45" ht="12.75" customHeight="1">
      <c r="A87" s="114"/>
      <c r="B87" s="118"/>
      <c r="C87" s="39" t="s">
        <v>81</v>
      </c>
      <c r="D87" s="25"/>
      <c r="E87" s="4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43"/>
      <c r="AJ87" s="27"/>
      <c r="AK87" s="27"/>
      <c r="AL87" s="27"/>
      <c r="AM87" s="44"/>
      <c r="AN87" s="7"/>
      <c r="AO87" s="7"/>
      <c r="AP87" s="7"/>
      <c r="AQ87" s="7">
        <f t="shared" si="24"/>
        <v>0</v>
      </c>
      <c r="AR87" s="3">
        <f t="shared" ref="AR87:AR93" si="28">34*1</f>
        <v>34</v>
      </c>
      <c r="AS87" s="8">
        <f t="shared" si="23"/>
        <v>0</v>
      </c>
    </row>
    <row r="88" spans="1:45" ht="12.75" customHeight="1">
      <c r="A88" s="114"/>
      <c r="B88" s="118" t="s">
        <v>53</v>
      </c>
      <c r="C88" s="39" t="s">
        <v>80</v>
      </c>
      <c r="D88" s="22"/>
      <c r="E88" s="4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43"/>
      <c r="AJ88" s="27"/>
      <c r="AK88" s="27"/>
      <c r="AL88" s="27"/>
      <c r="AM88" s="44"/>
      <c r="AN88" s="7"/>
      <c r="AO88" s="7"/>
      <c r="AP88" s="7"/>
      <c r="AQ88" s="7">
        <f t="shared" si="24"/>
        <v>0</v>
      </c>
      <c r="AR88" s="3">
        <f t="shared" si="28"/>
        <v>34</v>
      </c>
      <c r="AS88" s="8">
        <f t="shared" si="23"/>
        <v>0</v>
      </c>
    </row>
    <row r="89" spans="1:45" ht="12.75" customHeight="1">
      <c r="A89" s="114"/>
      <c r="B89" s="118"/>
      <c r="C89" s="39" t="s">
        <v>81</v>
      </c>
      <c r="D89" s="22"/>
      <c r="E89" s="4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43"/>
      <c r="AJ89" s="27"/>
      <c r="AK89" s="27"/>
      <c r="AL89" s="27"/>
      <c r="AM89" s="44"/>
      <c r="AN89" s="7"/>
      <c r="AO89" s="7"/>
      <c r="AP89" s="7"/>
      <c r="AQ89" s="7">
        <f t="shared" si="24"/>
        <v>0</v>
      </c>
      <c r="AR89" s="3">
        <f t="shared" si="28"/>
        <v>34</v>
      </c>
      <c r="AS89" s="8">
        <f t="shared" si="23"/>
        <v>0</v>
      </c>
    </row>
    <row r="90" spans="1:45" ht="12.75" customHeight="1">
      <c r="A90" s="114"/>
      <c r="B90" s="112" t="s">
        <v>54</v>
      </c>
      <c r="C90" s="39" t="s">
        <v>80</v>
      </c>
      <c r="D90" s="22"/>
      <c r="E90" s="4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43"/>
      <c r="AJ90" s="27"/>
      <c r="AK90" s="27"/>
      <c r="AL90" s="27"/>
      <c r="AM90" s="44"/>
      <c r="AN90" s="7"/>
      <c r="AO90" s="7"/>
      <c r="AP90" s="7"/>
      <c r="AQ90" s="7">
        <f t="shared" si="24"/>
        <v>0</v>
      </c>
      <c r="AR90" s="3">
        <f t="shared" si="28"/>
        <v>34</v>
      </c>
      <c r="AS90" s="8">
        <f t="shared" si="23"/>
        <v>0</v>
      </c>
    </row>
    <row r="91" spans="1:45" ht="12.75" customHeight="1">
      <c r="A91" s="114"/>
      <c r="B91" s="113"/>
      <c r="C91" s="39" t="s">
        <v>81</v>
      </c>
      <c r="D91" s="22"/>
      <c r="E91" s="4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43"/>
      <c r="AJ91" s="27"/>
      <c r="AK91" s="27"/>
      <c r="AL91" s="27"/>
      <c r="AM91" s="44"/>
      <c r="AN91" s="7"/>
      <c r="AO91" s="7"/>
      <c r="AP91" s="7"/>
      <c r="AQ91" s="7">
        <f t="shared" si="24"/>
        <v>0</v>
      </c>
      <c r="AR91" s="3">
        <f t="shared" si="28"/>
        <v>34</v>
      </c>
      <c r="AS91" s="8">
        <f t="shared" si="23"/>
        <v>0</v>
      </c>
    </row>
    <row r="92" spans="1:45" ht="12.75" customHeight="1">
      <c r="A92" s="114"/>
      <c r="B92" s="112" t="s">
        <v>55</v>
      </c>
      <c r="C92" s="39" t="s">
        <v>80</v>
      </c>
      <c r="D92" s="22"/>
      <c r="E92" s="4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43"/>
      <c r="AJ92" s="27"/>
      <c r="AK92" s="27"/>
      <c r="AL92" s="27"/>
      <c r="AM92" s="44"/>
      <c r="AN92" s="7"/>
      <c r="AO92" s="7"/>
      <c r="AP92" s="7"/>
      <c r="AQ92" s="7">
        <f t="shared" si="24"/>
        <v>0</v>
      </c>
      <c r="AR92" s="3">
        <f t="shared" si="28"/>
        <v>34</v>
      </c>
      <c r="AS92" s="8">
        <f t="shared" si="23"/>
        <v>0</v>
      </c>
    </row>
    <row r="93" spans="1:45" ht="12.75" customHeight="1">
      <c r="A93" s="114"/>
      <c r="B93" s="113"/>
      <c r="C93" s="39" t="s">
        <v>81</v>
      </c>
      <c r="D93" s="22"/>
      <c r="E93" s="4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43"/>
      <c r="AG93" s="43"/>
      <c r="AH93" s="27"/>
      <c r="AI93" s="27"/>
      <c r="AJ93" s="44"/>
      <c r="AK93" s="43"/>
      <c r="AL93" s="27"/>
      <c r="AM93" s="44"/>
      <c r="AN93" s="7"/>
      <c r="AO93" s="7"/>
      <c r="AP93" s="7"/>
      <c r="AQ93" s="7">
        <f t="shared" si="24"/>
        <v>0</v>
      </c>
      <c r="AR93" s="3">
        <f t="shared" si="28"/>
        <v>34</v>
      </c>
      <c r="AS93" s="8">
        <f t="shared" si="23"/>
        <v>0</v>
      </c>
    </row>
    <row r="94" spans="1:45" ht="12.75" customHeight="1">
      <c r="A94" s="114"/>
      <c r="B94" s="118" t="s">
        <v>73</v>
      </c>
      <c r="C94" s="39" t="s">
        <v>80</v>
      </c>
      <c r="D94" s="25"/>
      <c r="E94" s="4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43"/>
      <c r="AI94" s="43"/>
      <c r="AJ94" s="44"/>
      <c r="AK94" s="27"/>
      <c r="AL94" s="27"/>
      <c r="AM94" s="44"/>
      <c r="AN94" s="7"/>
      <c r="AO94" s="7"/>
      <c r="AP94" s="7"/>
      <c r="AQ94" s="7">
        <f t="shared" ref="AQ94:AQ95" si="29">COUNTA(E94:AP94)</f>
        <v>0</v>
      </c>
      <c r="AR94" s="49">
        <f t="shared" ref="AR94:AR95" si="30">34*2</f>
        <v>68</v>
      </c>
      <c r="AS94" s="8">
        <f t="shared" si="23"/>
        <v>0</v>
      </c>
    </row>
    <row r="95" spans="1:45" ht="12.75" customHeight="1">
      <c r="A95" s="114"/>
      <c r="B95" s="118"/>
      <c r="C95" s="39" t="s">
        <v>81</v>
      </c>
      <c r="D95" s="25"/>
      <c r="E95" s="4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43"/>
      <c r="AI95" s="43"/>
      <c r="AJ95" s="44"/>
      <c r="AK95" s="27"/>
      <c r="AL95" s="27"/>
      <c r="AM95" s="44"/>
      <c r="AN95" s="7"/>
      <c r="AO95" s="7"/>
      <c r="AP95" s="7"/>
      <c r="AQ95" s="7">
        <f t="shared" si="29"/>
        <v>0</v>
      </c>
      <c r="AR95" s="49">
        <f t="shared" si="30"/>
        <v>68</v>
      </c>
      <c r="AS95" s="8">
        <f t="shared" si="23"/>
        <v>0</v>
      </c>
    </row>
    <row r="96" spans="1:45" ht="27" customHeight="1">
      <c r="A96" s="66"/>
      <c r="B96" s="67"/>
      <c r="C96" s="67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6"/>
      <c r="AN96" s="66"/>
      <c r="AO96" s="66"/>
      <c r="AP96" s="66"/>
      <c r="AQ96" s="66"/>
      <c r="AR96" s="66"/>
      <c r="AS96" s="66"/>
    </row>
    <row r="97" spans="1:45" s="45" customFormat="1" ht="90.75" customHeight="1">
      <c r="A97" s="154" t="s">
        <v>26</v>
      </c>
      <c r="B97" s="154"/>
      <c r="C97" s="154"/>
      <c r="D97" s="154"/>
      <c r="E97" s="120" t="s">
        <v>40</v>
      </c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49" t="s">
        <v>20</v>
      </c>
      <c r="AR97" s="149" t="s">
        <v>22</v>
      </c>
      <c r="AS97" s="155" t="s">
        <v>21</v>
      </c>
    </row>
    <row r="98" spans="1:45" s="45" customFormat="1" ht="21" customHeight="1">
      <c r="A98" s="118" t="s">
        <v>0</v>
      </c>
      <c r="B98" s="118"/>
      <c r="C98" s="118"/>
      <c r="D98" s="23" t="s">
        <v>18</v>
      </c>
      <c r="E98" s="118" t="s">
        <v>1</v>
      </c>
      <c r="F98" s="118"/>
      <c r="G98" s="118"/>
      <c r="H98" s="118"/>
      <c r="I98" s="118" t="s">
        <v>2</v>
      </c>
      <c r="J98" s="118"/>
      <c r="K98" s="118"/>
      <c r="L98" s="118"/>
      <c r="M98" s="118" t="s">
        <v>3</v>
      </c>
      <c r="N98" s="118"/>
      <c r="O98" s="118"/>
      <c r="P98" s="118"/>
      <c r="Q98" s="118" t="s">
        <v>4</v>
      </c>
      <c r="R98" s="118"/>
      <c r="S98" s="118"/>
      <c r="T98" s="118"/>
      <c r="U98" s="118" t="s">
        <v>5</v>
      </c>
      <c r="V98" s="118"/>
      <c r="W98" s="118"/>
      <c r="X98" s="118" t="s">
        <v>6</v>
      </c>
      <c r="Y98" s="118"/>
      <c r="Z98" s="118"/>
      <c r="AA98" s="118"/>
      <c r="AB98" s="118" t="s">
        <v>7</v>
      </c>
      <c r="AC98" s="118"/>
      <c r="AD98" s="118"/>
      <c r="AE98" s="118" t="s">
        <v>8</v>
      </c>
      <c r="AF98" s="118"/>
      <c r="AG98" s="118"/>
      <c r="AH98" s="118"/>
      <c r="AI98" s="118"/>
      <c r="AJ98" s="118" t="s">
        <v>9</v>
      </c>
      <c r="AK98" s="118"/>
      <c r="AL98" s="118"/>
      <c r="AM98" s="118" t="s">
        <v>10</v>
      </c>
      <c r="AN98" s="118"/>
      <c r="AO98" s="118"/>
      <c r="AP98" s="118"/>
      <c r="AQ98" s="149"/>
      <c r="AR98" s="149"/>
      <c r="AS98" s="155"/>
    </row>
    <row r="99" spans="1:45" s="45" customFormat="1" ht="15" customHeight="1">
      <c r="A99" s="118"/>
      <c r="B99" s="118"/>
      <c r="C99" s="118"/>
      <c r="D99" s="23" t="s">
        <v>19</v>
      </c>
      <c r="E99" s="5">
        <v>1</v>
      </c>
      <c r="F99" s="5">
        <v>2</v>
      </c>
      <c r="G99" s="5">
        <v>3</v>
      </c>
      <c r="H99" s="5">
        <v>4</v>
      </c>
      <c r="I99" s="5">
        <v>5</v>
      </c>
      <c r="J99" s="5">
        <v>6</v>
      </c>
      <c r="K99" s="5">
        <v>7</v>
      </c>
      <c r="L99" s="5">
        <v>8</v>
      </c>
      <c r="M99" s="5">
        <v>9</v>
      </c>
      <c r="N99" s="5">
        <v>10</v>
      </c>
      <c r="O99" s="5">
        <v>11</v>
      </c>
      <c r="P99" s="5">
        <v>12</v>
      </c>
      <c r="Q99" s="5">
        <v>13</v>
      </c>
      <c r="R99" s="5">
        <v>14</v>
      </c>
      <c r="S99" s="5">
        <v>15</v>
      </c>
      <c r="T99" s="5">
        <v>16</v>
      </c>
      <c r="U99" s="5">
        <v>17</v>
      </c>
      <c r="V99" s="5">
        <v>18</v>
      </c>
      <c r="W99" s="5">
        <v>19</v>
      </c>
      <c r="X99" s="5">
        <v>20</v>
      </c>
      <c r="Y99" s="5">
        <v>21</v>
      </c>
      <c r="Z99" s="5">
        <v>22</v>
      </c>
      <c r="AA99" s="5">
        <v>23</v>
      </c>
      <c r="AB99" s="5">
        <v>24</v>
      </c>
      <c r="AC99" s="5">
        <v>25</v>
      </c>
      <c r="AD99" s="5">
        <v>26</v>
      </c>
      <c r="AE99" s="5">
        <v>27</v>
      </c>
      <c r="AF99" s="5">
        <v>28</v>
      </c>
      <c r="AG99" s="5">
        <v>29</v>
      </c>
      <c r="AH99" s="5">
        <v>30</v>
      </c>
      <c r="AI99" s="5">
        <v>31</v>
      </c>
      <c r="AJ99" s="5">
        <v>32</v>
      </c>
      <c r="AK99" s="5">
        <v>33</v>
      </c>
      <c r="AL99" s="5">
        <v>34</v>
      </c>
      <c r="AM99" s="5">
        <v>35</v>
      </c>
      <c r="AN99" s="5">
        <v>36</v>
      </c>
      <c r="AO99" s="5">
        <v>37</v>
      </c>
      <c r="AP99" s="5">
        <v>38</v>
      </c>
      <c r="AQ99" s="149"/>
      <c r="AR99" s="149"/>
      <c r="AS99" s="155"/>
    </row>
    <row r="100" spans="1:45" s="45" customFormat="1" ht="14.25" customHeight="1">
      <c r="A100" s="114" t="s">
        <v>25</v>
      </c>
      <c r="B100" s="112" t="s">
        <v>13</v>
      </c>
      <c r="C100" s="24" t="s">
        <v>84</v>
      </c>
      <c r="D100" s="25"/>
      <c r="E100" s="4"/>
      <c r="F100" s="87" t="s">
        <v>125</v>
      </c>
      <c r="G100" s="27"/>
      <c r="H100" s="27"/>
      <c r="I100" s="4"/>
      <c r="J100" s="4"/>
      <c r="K100" s="4"/>
      <c r="L100" s="4"/>
      <c r="M100" s="4"/>
      <c r="N100" s="4"/>
      <c r="O100" s="87" t="s">
        <v>125</v>
      </c>
      <c r="P100" s="4"/>
      <c r="Q100" s="4"/>
      <c r="R100" s="4"/>
      <c r="S100" s="4"/>
      <c r="T100" s="87" t="s">
        <v>125</v>
      </c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7"/>
      <c r="AN100" s="7"/>
      <c r="AO100" s="7"/>
      <c r="AP100" s="7"/>
      <c r="AQ100" s="7">
        <f>COUNTA(E100:AP100)</f>
        <v>3</v>
      </c>
      <c r="AR100" s="3">
        <f>34*5</f>
        <v>170</v>
      </c>
      <c r="AS100" s="8">
        <f t="shared" ref="AS100:AS121" si="31">AQ100/AR100</f>
        <v>1.7647058823529412E-2</v>
      </c>
    </row>
    <row r="101" spans="1:45" s="45" customFormat="1" ht="17.25" customHeight="1">
      <c r="A101" s="114"/>
      <c r="B101" s="113"/>
      <c r="C101" s="24" t="s">
        <v>85</v>
      </c>
      <c r="D101" s="25"/>
      <c r="E101" s="4"/>
      <c r="F101" s="88" t="s">
        <v>125</v>
      </c>
      <c r="G101" s="27"/>
      <c r="H101" s="27"/>
      <c r="I101" s="4"/>
      <c r="J101" s="4"/>
      <c r="K101" s="4"/>
      <c r="L101" s="4"/>
      <c r="M101" s="4"/>
      <c r="N101" s="4"/>
      <c r="O101" s="88" t="s">
        <v>125</v>
      </c>
      <c r="P101" s="4"/>
      <c r="Q101" s="4"/>
      <c r="R101" s="4"/>
      <c r="S101" s="4"/>
      <c r="T101" s="88" t="s">
        <v>125</v>
      </c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7"/>
      <c r="AN101" s="7"/>
      <c r="AO101" s="7"/>
      <c r="AP101" s="7"/>
      <c r="AQ101" s="7">
        <f t="shared" ref="AQ101:AQ121" si="32">COUNTA(E101:AP101)</f>
        <v>3</v>
      </c>
      <c r="AR101" s="3">
        <f t="shared" ref="AR101" si="33">34*5</f>
        <v>170</v>
      </c>
      <c r="AS101" s="8">
        <f t="shared" si="31"/>
        <v>1.7647058823529412E-2</v>
      </c>
    </row>
    <row r="102" spans="1:45" s="45" customFormat="1" ht="18" customHeight="1">
      <c r="A102" s="114"/>
      <c r="B102" s="112" t="s">
        <v>27</v>
      </c>
      <c r="C102" s="24" t="s">
        <v>84</v>
      </c>
      <c r="D102" s="25"/>
      <c r="E102" s="4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7"/>
      <c r="AN102" s="7"/>
      <c r="AO102" s="7"/>
      <c r="AP102" s="7"/>
      <c r="AQ102" s="7">
        <f t="shared" si="32"/>
        <v>0</v>
      </c>
      <c r="AR102" s="3">
        <f>34*3</f>
        <v>102</v>
      </c>
      <c r="AS102" s="8">
        <f t="shared" si="31"/>
        <v>0</v>
      </c>
    </row>
    <row r="103" spans="1:45" s="45" customFormat="1" ht="18" customHeight="1">
      <c r="A103" s="114"/>
      <c r="B103" s="113"/>
      <c r="C103" s="24" t="s">
        <v>85</v>
      </c>
      <c r="D103" s="25"/>
      <c r="E103" s="4"/>
      <c r="F103" s="4"/>
      <c r="G103" s="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7"/>
      <c r="AN103" s="7"/>
      <c r="AO103" s="7"/>
      <c r="AP103" s="7"/>
      <c r="AQ103" s="7">
        <f t="shared" si="32"/>
        <v>0</v>
      </c>
      <c r="AR103" s="3">
        <f t="shared" ref="AR103:AR105" si="34">34*3</f>
        <v>102</v>
      </c>
      <c r="AS103" s="8">
        <f t="shared" si="31"/>
        <v>0</v>
      </c>
    </row>
    <row r="104" spans="1:45" s="45" customFormat="1" ht="21" customHeight="1">
      <c r="A104" s="114"/>
      <c r="B104" s="112" t="s">
        <v>12</v>
      </c>
      <c r="C104" s="24" t="s">
        <v>84</v>
      </c>
      <c r="D104" s="20"/>
      <c r="E104" s="4"/>
      <c r="F104" s="4"/>
      <c r="G104" s="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7"/>
      <c r="AN104" s="7"/>
      <c r="AO104" s="7"/>
      <c r="AP104" s="7"/>
      <c r="AQ104" s="7">
        <f t="shared" si="32"/>
        <v>0</v>
      </c>
      <c r="AR104" s="3">
        <f t="shared" si="34"/>
        <v>102</v>
      </c>
      <c r="AS104" s="8">
        <f t="shared" si="31"/>
        <v>0</v>
      </c>
    </row>
    <row r="105" spans="1:45" s="45" customFormat="1" ht="18.75" customHeight="1">
      <c r="A105" s="114"/>
      <c r="B105" s="113"/>
      <c r="C105" s="24" t="s">
        <v>85</v>
      </c>
      <c r="D105" s="20"/>
      <c r="E105" s="4"/>
      <c r="F105" s="4"/>
      <c r="G105" s="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7"/>
      <c r="AN105" s="7"/>
      <c r="AO105" s="7"/>
      <c r="AP105" s="7"/>
      <c r="AQ105" s="7">
        <f t="shared" si="32"/>
        <v>0</v>
      </c>
      <c r="AR105" s="3">
        <f t="shared" si="34"/>
        <v>102</v>
      </c>
      <c r="AS105" s="8">
        <f t="shared" si="31"/>
        <v>0</v>
      </c>
    </row>
    <row r="106" spans="1:45" s="45" customFormat="1" ht="21" customHeight="1">
      <c r="A106" s="114"/>
      <c r="B106" s="112" t="s">
        <v>11</v>
      </c>
      <c r="C106" s="24" t="s">
        <v>84</v>
      </c>
      <c r="D106" s="25"/>
      <c r="E106" s="4"/>
      <c r="F106" s="4"/>
      <c r="G106" s="4"/>
      <c r="H106" s="27"/>
      <c r="I106" s="27"/>
      <c r="J106" s="87" t="s">
        <v>125</v>
      </c>
      <c r="K106" s="27"/>
      <c r="L106" s="27"/>
      <c r="M106" s="27"/>
      <c r="N106" s="87" t="s">
        <v>125</v>
      </c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44"/>
      <c r="AJ106" s="44"/>
      <c r="AK106" s="27"/>
      <c r="AL106" s="27"/>
      <c r="AM106" s="7"/>
      <c r="AN106" s="7"/>
      <c r="AO106" s="7"/>
      <c r="AP106" s="7"/>
      <c r="AQ106" s="7">
        <f t="shared" si="32"/>
        <v>2</v>
      </c>
      <c r="AR106" s="3">
        <f t="shared" ref="AR106:AR107" si="35">34*5</f>
        <v>170</v>
      </c>
      <c r="AS106" s="8">
        <f t="shared" si="31"/>
        <v>1.1764705882352941E-2</v>
      </c>
    </row>
    <row r="107" spans="1:45" s="45" customFormat="1" ht="21" customHeight="1">
      <c r="A107" s="114"/>
      <c r="B107" s="113"/>
      <c r="C107" s="24" t="s">
        <v>85</v>
      </c>
      <c r="D107" s="25"/>
      <c r="E107" s="4"/>
      <c r="F107" s="4"/>
      <c r="G107" s="4"/>
      <c r="H107" s="27"/>
      <c r="I107" s="27"/>
      <c r="J107" s="88" t="s">
        <v>125</v>
      </c>
      <c r="K107" s="27"/>
      <c r="L107" s="27"/>
      <c r="M107" s="27"/>
      <c r="N107" s="88" t="s">
        <v>125</v>
      </c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44"/>
      <c r="AJ107" s="44"/>
      <c r="AK107" s="27"/>
      <c r="AL107" s="27"/>
      <c r="AM107" s="7"/>
      <c r="AN107" s="7"/>
      <c r="AO107" s="7"/>
      <c r="AP107" s="7"/>
      <c r="AQ107" s="7">
        <f t="shared" si="32"/>
        <v>2</v>
      </c>
      <c r="AR107" s="3">
        <f t="shared" si="35"/>
        <v>170</v>
      </c>
      <c r="AS107" s="8">
        <f t="shared" si="31"/>
        <v>1.1764705882352941E-2</v>
      </c>
    </row>
    <row r="108" spans="1:45" s="45" customFormat="1" ht="21" customHeight="1">
      <c r="A108" s="114"/>
      <c r="B108" s="112" t="s">
        <v>28</v>
      </c>
      <c r="C108" s="24" t="s">
        <v>84</v>
      </c>
      <c r="D108" s="25"/>
      <c r="E108" s="4"/>
      <c r="F108" s="4"/>
      <c r="G108" s="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44"/>
      <c r="AJ108" s="44"/>
      <c r="AK108" s="27"/>
      <c r="AL108" s="27"/>
      <c r="AM108" s="7"/>
      <c r="AN108" s="7"/>
      <c r="AO108" s="7"/>
      <c r="AP108" s="7"/>
      <c r="AQ108" s="7">
        <f t="shared" si="32"/>
        <v>0</v>
      </c>
      <c r="AR108" s="3">
        <f t="shared" ref="AR108:AR109" si="36">34*3</f>
        <v>102</v>
      </c>
      <c r="AS108" s="8">
        <f t="shared" si="31"/>
        <v>0</v>
      </c>
    </row>
    <row r="109" spans="1:45" s="45" customFormat="1" ht="18.75" customHeight="1">
      <c r="A109" s="114"/>
      <c r="B109" s="119"/>
      <c r="C109" s="24" t="s">
        <v>85</v>
      </c>
      <c r="D109" s="22"/>
      <c r="E109" s="4"/>
      <c r="F109" s="4"/>
      <c r="G109" s="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44"/>
      <c r="AJ109" s="44"/>
      <c r="AK109" s="27"/>
      <c r="AL109" s="27"/>
      <c r="AM109" s="7"/>
      <c r="AN109" s="7"/>
      <c r="AO109" s="7"/>
      <c r="AP109" s="7"/>
      <c r="AQ109" s="7">
        <f t="shared" si="32"/>
        <v>0</v>
      </c>
      <c r="AR109" s="3">
        <f t="shared" si="36"/>
        <v>102</v>
      </c>
      <c r="AS109" s="8">
        <f t="shared" si="31"/>
        <v>0</v>
      </c>
    </row>
    <row r="110" spans="1:45" s="45" customFormat="1" ht="18" customHeight="1">
      <c r="A110" s="114"/>
      <c r="B110" s="112" t="s">
        <v>30</v>
      </c>
      <c r="C110" s="24" t="s">
        <v>84</v>
      </c>
      <c r="D110" s="25"/>
      <c r="E110" s="4"/>
      <c r="F110" s="4"/>
      <c r="G110" s="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43"/>
      <c r="AH110" s="27"/>
      <c r="AI110" s="27"/>
      <c r="AJ110" s="44"/>
      <c r="AK110" s="27"/>
      <c r="AL110" s="27"/>
      <c r="AM110" s="7"/>
      <c r="AN110" s="7"/>
      <c r="AO110" s="7"/>
      <c r="AP110" s="7"/>
      <c r="AQ110" s="7">
        <f t="shared" si="32"/>
        <v>0</v>
      </c>
      <c r="AR110" s="3">
        <f>34*1</f>
        <v>34</v>
      </c>
      <c r="AS110" s="8">
        <f t="shared" si="31"/>
        <v>0</v>
      </c>
    </row>
    <row r="111" spans="1:45" s="45" customFormat="1" ht="15.75" customHeight="1">
      <c r="A111" s="114"/>
      <c r="B111" s="113"/>
      <c r="C111" s="24" t="s">
        <v>85</v>
      </c>
      <c r="D111" s="25"/>
      <c r="E111" s="4"/>
      <c r="F111" s="4"/>
      <c r="G111" s="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43"/>
      <c r="AK111" s="27"/>
      <c r="AL111" s="27"/>
      <c r="AM111" s="7"/>
      <c r="AN111" s="7"/>
      <c r="AO111" s="7"/>
      <c r="AP111" s="7"/>
      <c r="AQ111" s="7">
        <f t="shared" si="32"/>
        <v>0</v>
      </c>
      <c r="AR111" s="3">
        <f t="shared" ref="AR111:AR117" si="37">34*1</f>
        <v>34</v>
      </c>
      <c r="AS111" s="8">
        <f t="shared" si="31"/>
        <v>0</v>
      </c>
    </row>
    <row r="112" spans="1:45" s="45" customFormat="1" ht="18" customHeight="1">
      <c r="A112" s="114"/>
      <c r="B112" s="112" t="s">
        <v>29</v>
      </c>
      <c r="C112" s="24" t="s">
        <v>84</v>
      </c>
      <c r="D112" s="22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3"/>
      <c r="AG112" s="3"/>
      <c r="AH112" s="4"/>
      <c r="AI112" s="27"/>
      <c r="AJ112" s="7"/>
      <c r="AK112" s="3"/>
      <c r="AL112" s="4"/>
      <c r="AM112" s="7"/>
      <c r="AN112" s="7"/>
      <c r="AO112" s="7"/>
      <c r="AP112" s="7"/>
      <c r="AQ112" s="7">
        <f t="shared" si="32"/>
        <v>0</v>
      </c>
      <c r="AR112" s="3">
        <f t="shared" si="37"/>
        <v>34</v>
      </c>
      <c r="AS112" s="8">
        <f t="shared" si="31"/>
        <v>0</v>
      </c>
    </row>
    <row r="113" spans="1:45" s="45" customFormat="1" ht="15.75" customHeight="1">
      <c r="A113" s="114"/>
      <c r="B113" s="113"/>
      <c r="C113" s="24" t="s">
        <v>85</v>
      </c>
      <c r="D113" s="22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3"/>
      <c r="AG113" s="3"/>
      <c r="AH113" s="4"/>
      <c r="AI113" s="27"/>
      <c r="AJ113" s="7"/>
      <c r="AK113" s="3"/>
      <c r="AL113" s="4"/>
      <c r="AM113" s="7"/>
      <c r="AN113" s="7"/>
      <c r="AO113" s="7"/>
      <c r="AP113" s="7"/>
      <c r="AQ113" s="7">
        <f t="shared" si="32"/>
        <v>0</v>
      </c>
      <c r="AR113" s="3">
        <f t="shared" si="37"/>
        <v>34</v>
      </c>
      <c r="AS113" s="8">
        <f t="shared" si="31"/>
        <v>0</v>
      </c>
    </row>
    <row r="114" spans="1:45" s="45" customFormat="1" ht="18" customHeight="1">
      <c r="A114" s="114"/>
      <c r="B114" s="118" t="s">
        <v>53</v>
      </c>
      <c r="C114" s="24" t="s">
        <v>84</v>
      </c>
      <c r="D114" s="22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3"/>
      <c r="AG114" s="3"/>
      <c r="AH114" s="4"/>
      <c r="AI114" s="27"/>
      <c r="AJ114" s="7"/>
      <c r="AK114" s="3"/>
      <c r="AL114" s="4"/>
      <c r="AM114" s="7"/>
      <c r="AN114" s="7"/>
      <c r="AO114" s="7"/>
      <c r="AP114" s="7"/>
      <c r="AQ114" s="7">
        <f t="shared" si="32"/>
        <v>0</v>
      </c>
      <c r="AR114" s="3">
        <f t="shared" si="37"/>
        <v>34</v>
      </c>
      <c r="AS114" s="8">
        <f t="shared" si="31"/>
        <v>0</v>
      </c>
    </row>
    <row r="115" spans="1:45" s="45" customFormat="1" ht="14.25" customHeight="1">
      <c r="A115" s="114"/>
      <c r="B115" s="118"/>
      <c r="C115" s="24" t="s">
        <v>85</v>
      </c>
      <c r="D115" s="22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3"/>
      <c r="AG115" s="3"/>
      <c r="AH115" s="4"/>
      <c r="AI115" s="27"/>
      <c r="AJ115" s="7"/>
      <c r="AK115" s="3"/>
      <c r="AL115" s="4"/>
      <c r="AM115" s="7"/>
      <c r="AN115" s="7"/>
      <c r="AO115" s="7"/>
      <c r="AP115" s="7"/>
      <c r="AQ115" s="7">
        <f t="shared" si="32"/>
        <v>0</v>
      </c>
      <c r="AR115" s="3">
        <f t="shared" si="37"/>
        <v>34</v>
      </c>
      <c r="AS115" s="8">
        <f t="shared" si="31"/>
        <v>0</v>
      </c>
    </row>
    <row r="116" spans="1:45" s="45" customFormat="1" ht="12.75" customHeight="1">
      <c r="A116" s="114"/>
      <c r="B116" s="112" t="s">
        <v>54</v>
      </c>
      <c r="C116" s="24" t="s">
        <v>84</v>
      </c>
      <c r="D116" s="22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3"/>
      <c r="AG116" s="3"/>
      <c r="AH116" s="4"/>
      <c r="AI116" s="27"/>
      <c r="AJ116" s="7"/>
      <c r="AK116" s="3"/>
      <c r="AL116" s="4"/>
      <c r="AM116" s="7"/>
      <c r="AN116" s="7"/>
      <c r="AO116" s="7"/>
      <c r="AP116" s="7"/>
      <c r="AQ116" s="7">
        <f t="shared" si="32"/>
        <v>0</v>
      </c>
      <c r="AR116" s="3">
        <f t="shared" si="37"/>
        <v>34</v>
      </c>
      <c r="AS116" s="8">
        <f t="shared" si="31"/>
        <v>0</v>
      </c>
    </row>
    <row r="117" spans="1:45" s="45" customFormat="1" ht="12.75" customHeight="1">
      <c r="A117" s="114"/>
      <c r="B117" s="113"/>
      <c r="C117" s="24" t="s">
        <v>85</v>
      </c>
      <c r="D117" s="22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3"/>
      <c r="AG117" s="3"/>
      <c r="AH117" s="4"/>
      <c r="AI117" s="27"/>
      <c r="AJ117" s="7"/>
      <c r="AK117" s="3"/>
      <c r="AL117" s="4"/>
      <c r="AM117" s="7"/>
      <c r="AN117" s="7"/>
      <c r="AO117" s="7"/>
      <c r="AP117" s="7"/>
      <c r="AQ117" s="7">
        <f t="shared" si="32"/>
        <v>0</v>
      </c>
      <c r="AR117" s="3">
        <f t="shared" si="37"/>
        <v>34</v>
      </c>
      <c r="AS117" s="8">
        <f t="shared" si="31"/>
        <v>0</v>
      </c>
    </row>
    <row r="118" spans="1:45" s="45" customFormat="1" ht="15" customHeight="1">
      <c r="A118" s="114"/>
      <c r="B118" s="118" t="s">
        <v>83</v>
      </c>
      <c r="C118" s="24" t="s">
        <v>84</v>
      </c>
      <c r="D118" s="2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3"/>
      <c r="AI118" s="3"/>
      <c r="AJ118" s="7"/>
      <c r="AK118" s="27"/>
      <c r="AL118" s="4"/>
      <c r="AM118" s="7"/>
      <c r="AN118" s="7"/>
      <c r="AO118" s="7"/>
      <c r="AP118" s="7"/>
      <c r="AQ118" s="7">
        <f t="shared" si="32"/>
        <v>0</v>
      </c>
      <c r="AR118" s="3">
        <f>34*2</f>
        <v>68</v>
      </c>
      <c r="AS118" s="8">
        <f t="shared" si="31"/>
        <v>0</v>
      </c>
    </row>
    <row r="119" spans="1:45" s="45" customFormat="1" ht="12.75" customHeight="1">
      <c r="A119" s="114"/>
      <c r="B119" s="118"/>
      <c r="C119" s="24" t="s">
        <v>85</v>
      </c>
      <c r="D119" s="2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3"/>
      <c r="AI119" s="3"/>
      <c r="AJ119" s="7"/>
      <c r="AK119" s="27"/>
      <c r="AL119" s="4"/>
      <c r="AM119" s="7"/>
      <c r="AN119" s="7"/>
      <c r="AO119" s="7"/>
      <c r="AP119" s="7"/>
      <c r="AQ119" s="7">
        <f t="shared" si="32"/>
        <v>0</v>
      </c>
      <c r="AR119" s="3">
        <f t="shared" ref="AR119:AR121" si="38">34*2</f>
        <v>68</v>
      </c>
      <c r="AS119" s="8">
        <f t="shared" si="31"/>
        <v>0</v>
      </c>
    </row>
    <row r="120" spans="1:45" s="45" customFormat="1" ht="15" customHeight="1">
      <c r="A120" s="114"/>
      <c r="B120" s="112" t="s">
        <v>73</v>
      </c>
      <c r="C120" s="24" t="s">
        <v>84</v>
      </c>
      <c r="D120" s="2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3"/>
      <c r="AI120" s="3"/>
      <c r="AJ120" s="7"/>
      <c r="AK120" s="27"/>
      <c r="AL120" s="4"/>
      <c r="AM120" s="7"/>
      <c r="AN120" s="7"/>
      <c r="AO120" s="7"/>
      <c r="AP120" s="7"/>
      <c r="AQ120" s="7">
        <f t="shared" si="32"/>
        <v>0</v>
      </c>
      <c r="AR120" s="3">
        <f t="shared" si="38"/>
        <v>68</v>
      </c>
      <c r="AS120" s="8">
        <f t="shared" si="31"/>
        <v>0</v>
      </c>
    </row>
    <row r="121" spans="1:45" s="45" customFormat="1" ht="14.25" customHeight="1">
      <c r="A121" s="114"/>
      <c r="B121" s="113"/>
      <c r="C121" s="24" t="s">
        <v>85</v>
      </c>
      <c r="D121" s="2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3"/>
      <c r="AI121" s="3"/>
      <c r="AJ121" s="7"/>
      <c r="AK121" s="27"/>
      <c r="AL121" s="4"/>
      <c r="AM121" s="7"/>
      <c r="AN121" s="7"/>
      <c r="AO121" s="7"/>
      <c r="AP121" s="7"/>
      <c r="AQ121" s="7">
        <f t="shared" si="32"/>
        <v>0</v>
      </c>
      <c r="AR121" s="3">
        <f t="shared" si="38"/>
        <v>68</v>
      </c>
      <c r="AS121" s="8">
        <f t="shared" si="31"/>
        <v>0</v>
      </c>
    </row>
    <row r="122" spans="1:45" s="45" customFormat="1" ht="27" customHeight="1">
      <c r="A122" s="121"/>
      <c r="B122" s="121"/>
      <c r="C122" s="121"/>
      <c r="D122" s="121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6"/>
      <c r="AN122" s="66"/>
      <c r="AO122" s="66"/>
      <c r="AP122" s="66"/>
      <c r="AQ122" s="66"/>
      <c r="AR122" s="66"/>
      <c r="AS122" s="66"/>
    </row>
    <row r="123" spans="1:45" s="2" customFormat="1" ht="116.25" customHeight="1">
      <c r="A123" s="115" t="s">
        <v>31</v>
      </c>
      <c r="B123" s="116"/>
      <c r="C123" s="116"/>
      <c r="D123" s="117"/>
      <c r="E123" s="125" t="s">
        <v>40</v>
      </c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7"/>
      <c r="AQ123" s="146" t="s">
        <v>20</v>
      </c>
      <c r="AR123" s="158" t="s">
        <v>22</v>
      </c>
      <c r="AS123" s="161" t="s">
        <v>21</v>
      </c>
    </row>
    <row r="124" spans="1:45" s="2" customFormat="1" ht="21.75" customHeight="1">
      <c r="A124" s="103" t="s">
        <v>0</v>
      </c>
      <c r="B124" s="104"/>
      <c r="C124" s="105"/>
      <c r="D124" s="23" t="s">
        <v>18</v>
      </c>
      <c r="E124" s="122" t="s">
        <v>1</v>
      </c>
      <c r="F124" s="123"/>
      <c r="G124" s="123"/>
      <c r="H124" s="124"/>
      <c r="I124" s="122" t="s">
        <v>2</v>
      </c>
      <c r="J124" s="123"/>
      <c r="K124" s="123"/>
      <c r="L124" s="124"/>
      <c r="M124" s="122" t="s">
        <v>3</v>
      </c>
      <c r="N124" s="123"/>
      <c r="O124" s="123"/>
      <c r="P124" s="124"/>
      <c r="Q124" s="122" t="s">
        <v>4</v>
      </c>
      <c r="R124" s="123"/>
      <c r="S124" s="123"/>
      <c r="T124" s="124"/>
      <c r="U124" s="122" t="s">
        <v>5</v>
      </c>
      <c r="V124" s="123"/>
      <c r="W124" s="124"/>
      <c r="X124" s="122" t="s">
        <v>6</v>
      </c>
      <c r="Y124" s="123"/>
      <c r="Z124" s="123"/>
      <c r="AA124" s="124"/>
      <c r="AB124" s="122" t="s">
        <v>7</v>
      </c>
      <c r="AC124" s="123"/>
      <c r="AD124" s="124"/>
      <c r="AE124" s="122" t="s">
        <v>8</v>
      </c>
      <c r="AF124" s="123"/>
      <c r="AG124" s="123"/>
      <c r="AH124" s="123"/>
      <c r="AI124" s="124"/>
      <c r="AJ124" s="122" t="s">
        <v>9</v>
      </c>
      <c r="AK124" s="123"/>
      <c r="AL124" s="124"/>
      <c r="AM124" s="122" t="s">
        <v>10</v>
      </c>
      <c r="AN124" s="123"/>
      <c r="AO124" s="123"/>
      <c r="AP124" s="124"/>
      <c r="AQ124" s="147"/>
      <c r="AR124" s="159"/>
      <c r="AS124" s="162"/>
    </row>
    <row r="125" spans="1:45" s="6" customFormat="1" ht="11.25" customHeight="1">
      <c r="A125" s="109"/>
      <c r="B125" s="110"/>
      <c r="C125" s="111"/>
      <c r="D125" s="23" t="s">
        <v>19</v>
      </c>
      <c r="E125" s="5">
        <v>1</v>
      </c>
      <c r="F125" s="5">
        <v>2</v>
      </c>
      <c r="G125" s="5">
        <v>3</v>
      </c>
      <c r="H125" s="5">
        <v>4</v>
      </c>
      <c r="I125" s="5">
        <v>5</v>
      </c>
      <c r="J125" s="5">
        <v>6</v>
      </c>
      <c r="K125" s="5">
        <v>7</v>
      </c>
      <c r="L125" s="5">
        <v>8</v>
      </c>
      <c r="M125" s="5">
        <v>9</v>
      </c>
      <c r="N125" s="5">
        <v>10</v>
      </c>
      <c r="O125" s="5">
        <v>11</v>
      </c>
      <c r="P125" s="5">
        <v>12</v>
      </c>
      <c r="Q125" s="5">
        <v>13</v>
      </c>
      <c r="R125" s="5">
        <v>14</v>
      </c>
      <c r="S125" s="5">
        <v>15</v>
      </c>
      <c r="T125" s="5">
        <v>16</v>
      </c>
      <c r="U125" s="5">
        <v>17</v>
      </c>
      <c r="V125" s="5">
        <v>18</v>
      </c>
      <c r="W125" s="5">
        <v>19</v>
      </c>
      <c r="X125" s="5">
        <v>20</v>
      </c>
      <c r="Y125" s="5">
        <v>21</v>
      </c>
      <c r="Z125" s="5">
        <v>22</v>
      </c>
      <c r="AA125" s="5">
        <v>23</v>
      </c>
      <c r="AB125" s="5">
        <v>24</v>
      </c>
      <c r="AC125" s="5">
        <v>25</v>
      </c>
      <c r="AD125" s="5">
        <v>26</v>
      </c>
      <c r="AE125" s="5">
        <v>27</v>
      </c>
      <c r="AF125" s="5">
        <v>28</v>
      </c>
      <c r="AG125" s="5">
        <v>29</v>
      </c>
      <c r="AH125" s="5">
        <v>30</v>
      </c>
      <c r="AI125" s="5">
        <v>31</v>
      </c>
      <c r="AJ125" s="5">
        <v>32</v>
      </c>
      <c r="AK125" s="5">
        <v>33</v>
      </c>
      <c r="AL125" s="5">
        <v>34</v>
      </c>
      <c r="AM125" s="5">
        <v>35</v>
      </c>
      <c r="AN125" s="5">
        <v>36</v>
      </c>
      <c r="AO125" s="5">
        <v>37</v>
      </c>
      <c r="AP125" s="5">
        <v>38</v>
      </c>
      <c r="AQ125" s="148"/>
      <c r="AR125" s="160"/>
      <c r="AS125" s="163"/>
    </row>
    <row r="126" spans="1:45" ht="12.75" customHeight="1">
      <c r="A126" s="150" t="s">
        <v>25</v>
      </c>
      <c r="B126" s="112" t="s">
        <v>13</v>
      </c>
      <c r="C126" s="94" t="s">
        <v>98</v>
      </c>
      <c r="D126" s="52"/>
      <c r="E126" s="27"/>
      <c r="F126" s="87" t="s">
        <v>125</v>
      </c>
      <c r="G126" s="27"/>
      <c r="H126" s="27"/>
      <c r="I126" s="27"/>
      <c r="J126" s="27"/>
      <c r="K126" s="87" t="s">
        <v>125</v>
      </c>
      <c r="L126" s="27"/>
      <c r="M126" s="27"/>
      <c r="N126" s="27"/>
      <c r="O126" s="87" t="s">
        <v>125</v>
      </c>
      <c r="P126" s="27"/>
      <c r="Q126" s="27"/>
      <c r="R126" s="27"/>
      <c r="S126" s="27"/>
      <c r="T126" s="87" t="s">
        <v>125</v>
      </c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44"/>
      <c r="AN126" s="44"/>
      <c r="AO126" s="44"/>
      <c r="AP126" s="44"/>
      <c r="AQ126" s="7">
        <f>COUNTA(E126:AP126)</f>
        <v>4</v>
      </c>
      <c r="AR126" s="3">
        <f>34*6</f>
        <v>204</v>
      </c>
      <c r="AS126" s="8">
        <f t="shared" ref="AS126:AS169" si="39">AQ126/AR126</f>
        <v>1.9607843137254902E-2</v>
      </c>
    </row>
    <row r="127" spans="1:45">
      <c r="A127" s="150"/>
      <c r="B127" s="113"/>
      <c r="C127" s="94" t="s">
        <v>99</v>
      </c>
      <c r="D127" s="52"/>
      <c r="E127" s="27"/>
      <c r="F127" s="88" t="s">
        <v>125</v>
      </c>
      <c r="G127" s="27"/>
      <c r="H127" s="27"/>
      <c r="I127" s="27"/>
      <c r="J127" s="27"/>
      <c r="K127" s="88" t="s">
        <v>125</v>
      </c>
      <c r="L127" s="27"/>
      <c r="M127" s="27"/>
      <c r="N127" s="27"/>
      <c r="O127" s="88" t="s">
        <v>125</v>
      </c>
      <c r="P127" s="27"/>
      <c r="Q127" s="27"/>
      <c r="R127" s="27"/>
      <c r="S127" s="27"/>
      <c r="T127" s="88" t="s">
        <v>125</v>
      </c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44"/>
      <c r="AN127" s="44"/>
      <c r="AO127" s="44"/>
      <c r="AP127" s="44"/>
      <c r="AQ127" s="7">
        <f t="shared" ref="AQ127:AQ169" si="40">COUNTA(E127:AP127)</f>
        <v>4</v>
      </c>
      <c r="AR127" s="3">
        <f t="shared" ref="AR127:AR129" si="41">34*6</f>
        <v>204</v>
      </c>
      <c r="AS127" s="8">
        <f t="shared" si="39"/>
        <v>1.9607843137254902E-2</v>
      </c>
    </row>
    <row r="128" spans="1:45">
      <c r="A128" s="150"/>
      <c r="B128" s="113"/>
      <c r="C128" s="94" t="s">
        <v>100</v>
      </c>
      <c r="D128" s="52"/>
      <c r="E128" s="27"/>
      <c r="F128" s="87" t="s">
        <v>125</v>
      </c>
      <c r="G128" s="27"/>
      <c r="H128" s="27"/>
      <c r="I128" s="27"/>
      <c r="J128" s="27"/>
      <c r="K128" s="87" t="s">
        <v>125</v>
      </c>
      <c r="L128" s="27"/>
      <c r="M128" s="27"/>
      <c r="N128" s="27"/>
      <c r="O128" s="87" t="s">
        <v>125</v>
      </c>
      <c r="P128" s="27"/>
      <c r="Q128" s="27"/>
      <c r="R128" s="27"/>
      <c r="S128" s="27"/>
      <c r="T128" s="87" t="s">
        <v>125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44"/>
      <c r="AN128" s="44"/>
      <c r="AO128" s="44"/>
      <c r="AP128" s="44"/>
      <c r="AQ128" s="7">
        <f t="shared" ref="AQ128" si="42">COUNTA(E128:AP128)</f>
        <v>4</v>
      </c>
      <c r="AR128" s="3">
        <f t="shared" si="41"/>
        <v>204</v>
      </c>
      <c r="AS128" s="8">
        <f t="shared" ref="AS128" si="43">AQ128/AR128</f>
        <v>1.9607843137254902E-2</v>
      </c>
    </row>
    <row r="129" spans="1:45" ht="12.75" customHeight="1">
      <c r="A129" s="150"/>
      <c r="B129" s="119"/>
      <c r="C129" s="7" t="s">
        <v>132</v>
      </c>
      <c r="D129" s="52"/>
      <c r="E129" s="27"/>
      <c r="F129" s="88" t="s">
        <v>125</v>
      </c>
      <c r="G129" s="27"/>
      <c r="H129" s="27"/>
      <c r="I129" s="27"/>
      <c r="J129" s="27"/>
      <c r="K129" s="88" t="s">
        <v>125</v>
      </c>
      <c r="L129" s="27"/>
      <c r="M129" s="27"/>
      <c r="N129" s="27"/>
      <c r="O129" s="88" t="s">
        <v>125</v>
      </c>
      <c r="P129" s="27"/>
      <c r="Q129" s="27"/>
      <c r="R129" s="27"/>
      <c r="S129" s="27"/>
      <c r="T129" s="88" t="s">
        <v>125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44"/>
      <c r="AN129" s="44"/>
      <c r="AO129" s="44"/>
      <c r="AP129" s="44"/>
      <c r="AQ129" s="7">
        <f t="shared" si="40"/>
        <v>4</v>
      </c>
      <c r="AR129" s="3">
        <f t="shared" si="41"/>
        <v>204</v>
      </c>
      <c r="AS129" s="8">
        <f t="shared" si="39"/>
        <v>1.9607843137254902E-2</v>
      </c>
    </row>
    <row r="130" spans="1:45" ht="12.75" customHeight="1">
      <c r="A130" s="150"/>
      <c r="B130" s="112" t="s">
        <v>27</v>
      </c>
      <c r="C130" s="94" t="s">
        <v>98</v>
      </c>
      <c r="D130" s="52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44"/>
      <c r="AN130" s="44"/>
      <c r="AO130" s="44"/>
      <c r="AP130" s="44"/>
      <c r="AQ130" s="7">
        <f t="shared" si="40"/>
        <v>0</v>
      </c>
      <c r="AR130" s="3">
        <f>34*3</f>
        <v>102</v>
      </c>
      <c r="AS130" s="8">
        <f t="shared" si="39"/>
        <v>0</v>
      </c>
    </row>
    <row r="131" spans="1:45">
      <c r="A131" s="150"/>
      <c r="B131" s="113"/>
      <c r="C131" s="94" t="s">
        <v>99</v>
      </c>
      <c r="D131" s="52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44"/>
      <c r="AN131" s="44"/>
      <c r="AO131" s="44"/>
      <c r="AP131" s="44"/>
      <c r="AQ131" s="7">
        <f t="shared" si="40"/>
        <v>0</v>
      </c>
      <c r="AR131" s="3">
        <f t="shared" ref="AR131:AR137" si="44">34*3</f>
        <v>102</v>
      </c>
      <c r="AS131" s="8">
        <f t="shared" si="39"/>
        <v>0</v>
      </c>
    </row>
    <row r="132" spans="1:45">
      <c r="A132" s="150"/>
      <c r="B132" s="113"/>
      <c r="C132" s="94" t="s">
        <v>100</v>
      </c>
      <c r="D132" s="52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44"/>
      <c r="AN132" s="44"/>
      <c r="AO132" s="44"/>
      <c r="AP132" s="44"/>
      <c r="AQ132" s="7">
        <f t="shared" ref="AQ132" si="45">COUNTA(E132:AP132)</f>
        <v>0</v>
      </c>
      <c r="AR132" s="3">
        <f t="shared" si="44"/>
        <v>102</v>
      </c>
      <c r="AS132" s="8">
        <f t="shared" ref="AS132" si="46">AQ132/AR132</f>
        <v>0</v>
      </c>
    </row>
    <row r="133" spans="1:45">
      <c r="A133" s="150"/>
      <c r="B133" s="119"/>
      <c r="C133" s="7" t="s">
        <v>132</v>
      </c>
      <c r="D133" s="52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44"/>
      <c r="AN133" s="44"/>
      <c r="AO133" s="44"/>
      <c r="AP133" s="44"/>
      <c r="AQ133" s="7">
        <f t="shared" si="40"/>
        <v>0</v>
      </c>
      <c r="AR133" s="3">
        <f t="shared" si="44"/>
        <v>102</v>
      </c>
      <c r="AS133" s="8">
        <f t="shared" si="39"/>
        <v>0</v>
      </c>
    </row>
    <row r="134" spans="1:45" ht="12.75" customHeight="1">
      <c r="A134" s="150"/>
      <c r="B134" s="112" t="s">
        <v>12</v>
      </c>
      <c r="C134" s="94" t="s">
        <v>98</v>
      </c>
      <c r="D134" s="52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44"/>
      <c r="AN134" s="44"/>
      <c r="AO134" s="44"/>
      <c r="AP134" s="44"/>
      <c r="AQ134" s="7">
        <f t="shared" si="40"/>
        <v>0</v>
      </c>
      <c r="AR134" s="3">
        <f t="shared" si="44"/>
        <v>102</v>
      </c>
      <c r="AS134" s="8">
        <f t="shared" si="39"/>
        <v>0</v>
      </c>
    </row>
    <row r="135" spans="1:45" ht="12.75" customHeight="1">
      <c r="A135" s="150"/>
      <c r="B135" s="113"/>
      <c r="C135" s="94" t="s">
        <v>99</v>
      </c>
      <c r="D135" s="52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44"/>
      <c r="AJ135" s="44"/>
      <c r="AK135" s="27"/>
      <c r="AL135" s="27"/>
      <c r="AM135" s="44"/>
      <c r="AN135" s="44"/>
      <c r="AO135" s="44"/>
      <c r="AP135" s="44"/>
      <c r="AQ135" s="7">
        <f t="shared" si="40"/>
        <v>0</v>
      </c>
      <c r="AR135" s="3">
        <f t="shared" si="44"/>
        <v>102</v>
      </c>
      <c r="AS135" s="8">
        <f t="shared" si="39"/>
        <v>0</v>
      </c>
    </row>
    <row r="136" spans="1:45" ht="12.75" customHeight="1">
      <c r="A136" s="150"/>
      <c r="B136" s="113"/>
      <c r="C136" s="94" t="s">
        <v>100</v>
      </c>
      <c r="D136" s="52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44"/>
      <c r="AJ136" s="44"/>
      <c r="AK136" s="27"/>
      <c r="AL136" s="27"/>
      <c r="AM136" s="44"/>
      <c r="AN136" s="44"/>
      <c r="AO136" s="44"/>
      <c r="AP136" s="44"/>
      <c r="AQ136" s="7">
        <f t="shared" ref="AQ136" si="47">COUNTA(E136:AP136)</f>
        <v>0</v>
      </c>
      <c r="AR136" s="3">
        <f t="shared" si="44"/>
        <v>102</v>
      </c>
      <c r="AS136" s="8">
        <f t="shared" ref="AS136" si="48">AQ136/AR136</f>
        <v>0</v>
      </c>
    </row>
    <row r="137" spans="1:45">
      <c r="A137" s="150"/>
      <c r="B137" s="119"/>
      <c r="C137" s="7" t="s">
        <v>132</v>
      </c>
      <c r="D137" s="52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44"/>
      <c r="AJ137" s="44"/>
      <c r="AK137" s="27"/>
      <c r="AL137" s="27"/>
      <c r="AM137" s="44"/>
      <c r="AN137" s="44"/>
      <c r="AO137" s="44"/>
      <c r="AP137" s="44"/>
      <c r="AQ137" s="7">
        <f t="shared" si="40"/>
        <v>0</v>
      </c>
      <c r="AR137" s="3">
        <f t="shared" si="44"/>
        <v>102</v>
      </c>
      <c r="AS137" s="8">
        <f t="shared" si="39"/>
        <v>0</v>
      </c>
    </row>
    <row r="138" spans="1:45" ht="12.75" customHeight="1">
      <c r="A138" s="150"/>
      <c r="B138" s="112" t="s">
        <v>11</v>
      </c>
      <c r="C138" s="94" t="s">
        <v>98</v>
      </c>
      <c r="D138" s="52"/>
      <c r="E138" s="27"/>
      <c r="F138" s="27"/>
      <c r="G138" s="27"/>
      <c r="H138" s="87" t="s">
        <v>125</v>
      </c>
      <c r="I138" s="27"/>
      <c r="J138" s="27"/>
      <c r="K138" s="87" t="s">
        <v>125</v>
      </c>
      <c r="L138" s="27"/>
      <c r="M138" s="27"/>
      <c r="N138" s="27"/>
      <c r="O138" s="27"/>
      <c r="P138" s="27"/>
      <c r="Q138" s="87" t="s">
        <v>125</v>
      </c>
      <c r="R138" s="27"/>
      <c r="S138" s="27"/>
      <c r="T138" s="87" t="s">
        <v>125</v>
      </c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44"/>
      <c r="AJ138" s="44"/>
      <c r="AK138" s="27"/>
      <c r="AL138" s="27"/>
      <c r="AM138" s="44"/>
      <c r="AN138" s="44"/>
      <c r="AO138" s="44"/>
      <c r="AP138" s="44"/>
      <c r="AQ138" s="7">
        <f t="shared" si="40"/>
        <v>4</v>
      </c>
      <c r="AR138" s="3">
        <f>34*5</f>
        <v>170</v>
      </c>
      <c r="AS138" s="8">
        <f t="shared" si="39"/>
        <v>2.3529411764705882E-2</v>
      </c>
    </row>
    <row r="139" spans="1:45" ht="12.75" customHeight="1">
      <c r="A139" s="150"/>
      <c r="B139" s="113"/>
      <c r="C139" s="94" t="s">
        <v>99</v>
      </c>
      <c r="D139" s="52"/>
      <c r="E139" s="27"/>
      <c r="F139" s="27"/>
      <c r="G139" s="27"/>
      <c r="H139" s="88" t="s">
        <v>125</v>
      </c>
      <c r="I139" s="27"/>
      <c r="J139" s="27"/>
      <c r="K139" s="88" t="s">
        <v>125</v>
      </c>
      <c r="L139" s="27"/>
      <c r="M139" s="27"/>
      <c r="N139" s="27"/>
      <c r="O139" s="27"/>
      <c r="P139" s="27"/>
      <c r="Q139" s="88" t="s">
        <v>125</v>
      </c>
      <c r="R139" s="27"/>
      <c r="S139" s="27"/>
      <c r="T139" s="88" t="s">
        <v>125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44"/>
      <c r="AJ139" s="44"/>
      <c r="AK139" s="27"/>
      <c r="AL139" s="27"/>
      <c r="AM139" s="44"/>
      <c r="AN139" s="44"/>
      <c r="AO139" s="44"/>
      <c r="AP139" s="44"/>
      <c r="AQ139" s="7">
        <f t="shared" si="40"/>
        <v>4</v>
      </c>
      <c r="AR139" s="3">
        <f t="shared" ref="AR139:AR141" si="49">34*5</f>
        <v>170</v>
      </c>
      <c r="AS139" s="8">
        <f t="shared" si="39"/>
        <v>2.3529411764705882E-2</v>
      </c>
    </row>
    <row r="140" spans="1:45" ht="12.75" customHeight="1">
      <c r="A140" s="150"/>
      <c r="B140" s="113"/>
      <c r="C140" s="94" t="s">
        <v>100</v>
      </c>
      <c r="D140" s="52"/>
      <c r="E140" s="27"/>
      <c r="F140" s="27"/>
      <c r="G140" s="27"/>
      <c r="H140" s="87" t="s">
        <v>125</v>
      </c>
      <c r="I140" s="27"/>
      <c r="J140" s="27"/>
      <c r="K140" s="87" t="s">
        <v>125</v>
      </c>
      <c r="L140" s="27"/>
      <c r="M140" s="27"/>
      <c r="N140" s="27"/>
      <c r="O140" s="27"/>
      <c r="P140" s="27"/>
      <c r="Q140" s="87" t="s">
        <v>125</v>
      </c>
      <c r="R140" s="27"/>
      <c r="S140" s="27"/>
      <c r="T140" s="87" t="s">
        <v>125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44"/>
      <c r="AJ140" s="44"/>
      <c r="AK140" s="27"/>
      <c r="AL140" s="27"/>
      <c r="AM140" s="44"/>
      <c r="AN140" s="44"/>
      <c r="AO140" s="44"/>
      <c r="AP140" s="44"/>
      <c r="AQ140" s="7">
        <f t="shared" ref="AQ140" si="50">COUNTA(E140:AP140)</f>
        <v>4</v>
      </c>
      <c r="AR140" s="3">
        <f t="shared" si="49"/>
        <v>170</v>
      </c>
      <c r="AS140" s="8">
        <f t="shared" ref="AS140" si="51">AQ140/AR140</f>
        <v>2.3529411764705882E-2</v>
      </c>
    </row>
    <row r="141" spans="1:45" ht="12.75" customHeight="1">
      <c r="A141" s="150"/>
      <c r="B141" s="119"/>
      <c r="C141" s="7" t="s">
        <v>132</v>
      </c>
      <c r="D141" s="52"/>
      <c r="E141" s="27"/>
      <c r="F141" s="27"/>
      <c r="G141" s="27"/>
      <c r="H141" s="88" t="s">
        <v>125</v>
      </c>
      <c r="I141" s="27"/>
      <c r="J141" s="27"/>
      <c r="K141" s="88" t="s">
        <v>125</v>
      </c>
      <c r="L141" s="27"/>
      <c r="M141" s="27"/>
      <c r="N141" s="27"/>
      <c r="O141" s="27"/>
      <c r="P141" s="27"/>
      <c r="Q141" s="88" t="s">
        <v>125</v>
      </c>
      <c r="R141" s="27"/>
      <c r="S141" s="27"/>
      <c r="T141" s="88" t="s">
        <v>125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44"/>
      <c r="AJ141" s="44"/>
      <c r="AK141" s="27"/>
      <c r="AL141" s="27"/>
      <c r="AM141" s="44"/>
      <c r="AN141" s="44"/>
      <c r="AO141" s="44"/>
      <c r="AP141" s="44"/>
      <c r="AQ141" s="7">
        <f t="shared" si="40"/>
        <v>4</v>
      </c>
      <c r="AR141" s="3">
        <f t="shared" si="49"/>
        <v>170</v>
      </c>
      <c r="AS141" s="8">
        <f t="shared" si="39"/>
        <v>2.3529411764705882E-2</v>
      </c>
    </row>
    <row r="142" spans="1:45">
      <c r="A142" s="150"/>
      <c r="B142" s="112" t="s">
        <v>28</v>
      </c>
      <c r="C142" s="94" t="s">
        <v>98</v>
      </c>
      <c r="D142" s="52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44"/>
      <c r="AJ142" s="44"/>
      <c r="AK142" s="27"/>
      <c r="AL142" s="27"/>
      <c r="AM142" s="44"/>
      <c r="AN142" s="44"/>
      <c r="AO142" s="44"/>
      <c r="AP142" s="44"/>
      <c r="AQ142" s="7">
        <f t="shared" si="40"/>
        <v>0</v>
      </c>
      <c r="AR142" s="3">
        <f>34*3</f>
        <v>102</v>
      </c>
      <c r="AS142" s="8">
        <f t="shared" si="39"/>
        <v>0</v>
      </c>
    </row>
    <row r="143" spans="1:45">
      <c r="A143" s="150"/>
      <c r="B143" s="113"/>
      <c r="C143" s="94" t="s">
        <v>99</v>
      </c>
      <c r="D143" s="52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44"/>
      <c r="AJ143" s="44"/>
      <c r="AK143" s="27"/>
      <c r="AL143" s="27"/>
      <c r="AM143" s="44"/>
      <c r="AN143" s="44"/>
      <c r="AO143" s="44"/>
      <c r="AP143" s="44"/>
      <c r="AQ143" s="7">
        <f t="shared" si="40"/>
        <v>0</v>
      </c>
      <c r="AR143" s="3">
        <f t="shared" ref="AR143:AR145" si="52">34*3</f>
        <v>102</v>
      </c>
      <c r="AS143" s="8">
        <f t="shared" si="39"/>
        <v>0</v>
      </c>
    </row>
    <row r="144" spans="1:45">
      <c r="A144" s="150"/>
      <c r="B144" s="113"/>
      <c r="C144" s="94" t="s">
        <v>100</v>
      </c>
      <c r="D144" s="52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44"/>
      <c r="AJ144" s="44"/>
      <c r="AK144" s="27"/>
      <c r="AL144" s="27"/>
      <c r="AM144" s="44"/>
      <c r="AN144" s="44"/>
      <c r="AO144" s="44"/>
      <c r="AP144" s="44"/>
      <c r="AQ144" s="7">
        <f t="shared" ref="AQ144" si="53">COUNTA(E144:AP144)</f>
        <v>0</v>
      </c>
      <c r="AR144" s="3">
        <f t="shared" si="52"/>
        <v>102</v>
      </c>
      <c r="AS144" s="8">
        <f t="shared" ref="AS144" si="54">AQ144/AR144</f>
        <v>0</v>
      </c>
    </row>
    <row r="145" spans="1:45" ht="12.75" customHeight="1">
      <c r="A145" s="150"/>
      <c r="B145" s="119"/>
      <c r="C145" s="7" t="s">
        <v>132</v>
      </c>
      <c r="D145" s="52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43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44"/>
      <c r="AJ145" s="44"/>
      <c r="AK145" s="27"/>
      <c r="AL145" s="27"/>
      <c r="AM145" s="44"/>
      <c r="AN145" s="44"/>
      <c r="AO145" s="44"/>
      <c r="AP145" s="44"/>
      <c r="AQ145" s="7">
        <f t="shared" si="40"/>
        <v>0</v>
      </c>
      <c r="AR145" s="3">
        <f t="shared" si="52"/>
        <v>102</v>
      </c>
      <c r="AS145" s="8">
        <f t="shared" si="39"/>
        <v>0</v>
      </c>
    </row>
    <row r="146" spans="1:45" ht="12.75" customHeight="1">
      <c r="A146" s="150"/>
      <c r="B146" s="112" t="s">
        <v>30</v>
      </c>
      <c r="C146" s="94" t="s">
        <v>98</v>
      </c>
      <c r="D146" s="52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43"/>
      <c r="AH146" s="27"/>
      <c r="AI146" s="27"/>
      <c r="AJ146" s="44"/>
      <c r="AK146" s="27"/>
      <c r="AL146" s="27"/>
      <c r="AM146" s="44"/>
      <c r="AN146" s="44"/>
      <c r="AO146" s="44"/>
      <c r="AP146" s="44"/>
      <c r="AQ146" s="7">
        <f t="shared" si="40"/>
        <v>0</v>
      </c>
      <c r="AR146" s="3">
        <f>34*1</f>
        <v>34</v>
      </c>
      <c r="AS146" s="8">
        <f t="shared" si="39"/>
        <v>0</v>
      </c>
    </row>
    <row r="147" spans="1:45" ht="12.75" customHeight="1">
      <c r="A147" s="150"/>
      <c r="B147" s="113"/>
      <c r="C147" s="94" t="s">
        <v>99</v>
      </c>
      <c r="D147" s="52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43"/>
      <c r="AK147" s="27"/>
      <c r="AL147" s="27"/>
      <c r="AM147" s="44"/>
      <c r="AN147" s="44"/>
      <c r="AO147" s="44"/>
      <c r="AP147" s="44"/>
      <c r="AQ147" s="7">
        <f t="shared" si="40"/>
        <v>0</v>
      </c>
      <c r="AR147" s="3">
        <f t="shared" ref="AR147:AR161" si="55">34*1</f>
        <v>34</v>
      </c>
      <c r="AS147" s="8">
        <f t="shared" si="39"/>
        <v>0</v>
      </c>
    </row>
    <row r="148" spans="1:45" ht="12.75" customHeight="1">
      <c r="A148" s="150"/>
      <c r="B148" s="113"/>
      <c r="C148" s="94" t="s">
        <v>100</v>
      </c>
      <c r="D148" s="52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43"/>
      <c r="AK148" s="27"/>
      <c r="AL148" s="27"/>
      <c r="AM148" s="44"/>
      <c r="AN148" s="44"/>
      <c r="AO148" s="44"/>
      <c r="AP148" s="44"/>
      <c r="AQ148" s="7">
        <f t="shared" ref="AQ148" si="56">COUNTA(E148:AP148)</f>
        <v>0</v>
      </c>
      <c r="AR148" s="3">
        <f t="shared" si="55"/>
        <v>34</v>
      </c>
      <c r="AS148" s="8">
        <f t="shared" ref="AS148" si="57">AQ148/AR148</f>
        <v>0</v>
      </c>
    </row>
    <row r="149" spans="1:45" ht="12.75" customHeight="1">
      <c r="A149" s="150"/>
      <c r="B149" s="119"/>
      <c r="C149" s="7" t="s">
        <v>132</v>
      </c>
      <c r="D149" s="52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44"/>
      <c r="AN149" s="44"/>
      <c r="AO149" s="44"/>
      <c r="AP149" s="44"/>
      <c r="AQ149" s="7">
        <f t="shared" si="40"/>
        <v>0</v>
      </c>
      <c r="AR149" s="3">
        <f t="shared" si="55"/>
        <v>34</v>
      </c>
      <c r="AS149" s="8">
        <f t="shared" si="39"/>
        <v>0</v>
      </c>
    </row>
    <row r="150" spans="1:45" ht="12.75" customHeight="1">
      <c r="A150" s="150"/>
      <c r="B150" s="112" t="s">
        <v>29</v>
      </c>
      <c r="C150" s="94" t="s">
        <v>98</v>
      </c>
      <c r="D150" s="52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43"/>
      <c r="AJ150" s="27"/>
      <c r="AK150" s="27"/>
      <c r="AL150" s="27"/>
      <c r="AM150" s="44"/>
      <c r="AN150" s="44"/>
      <c r="AO150" s="44"/>
      <c r="AP150" s="44"/>
      <c r="AQ150" s="7">
        <f t="shared" si="40"/>
        <v>0</v>
      </c>
      <c r="AR150" s="3">
        <f t="shared" si="55"/>
        <v>34</v>
      </c>
      <c r="AS150" s="8">
        <f t="shared" si="39"/>
        <v>0</v>
      </c>
    </row>
    <row r="151" spans="1:45" ht="12.75" customHeight="1">
      <c r="A151" s="150"/>
      <c r="B151" s="113"/>
      <c r="C151" s="94" t="s">
        <v>99</v>
      </c>
      <c r="D151" s="52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43"/>
      <c r="AG151" s="43"/>
      <c r="AH151" s="27"/>
      <c r="AI151" s="27"/>
      <c r="AJ151" s="44"/>
      <c r="AK151" s="43"/>
      <c r="AL151" s="27"/>
      <c r="AM151" s="44"/>
      <c r="AN151" s="44"/>
      <c r="AO151" s="44"/>
      <c r="AP151" s="44"/>
      <c r="AQ151" s="7">
        <f t="shared" si="40"/>
        <v>0</v>
      </c>
      <c r="AR151" s="3">
        <f t="shared" si="55"/>
        <v>34</v>
      </c>
      <c r="AS151" s="8">
        <f t="shared" si="39"/>
        <v>0</v>
      </c>
    </row>
    <row r="152" spans="1:45" ht="12.75" customHeight="1">
      <c r="A152" s="150"/>
      <c r="B152" s="113"/>
      <c r="C152" s="94" t="s">
        <v>100</v>
      </c>
      <c r="D152" s="52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43"/>
      <c r="AG152" s="43"/>
      <c r="AH152" s="27"/>
      <c r="AI152" s="27"/>
      <c r="AJ152" s="44"/>
      <c r="AK152" s="43"/>
      <c r="AL152" s="27"/>
      <c r="AM152" s="44"/>
      <c r="AN152" s="44"/>
      <c r="AO152" s="44"/>
      <c r="AP152" s="44"/>
      <c r="AQ152" s="7">
        <f t="shared" ref="AQ152" si="58">COUNTA(E152:AP152)</f>
        <v>0</v>
      </c>
      <c r="AR152" s="3">
        <f t="shared" si="55"/>
        <v>34</v>
      </c>
      <c r="AS152" s="8">
        <f t="shared" ref="AS152" si="59">AQ152/AR152</f>
        <v>0</v>
      </c>
    </row>
    <row r="153" spans="1:45" ht="12.75" customHeight="1">
      <c r="A153" s="150"/>
      <c r="B153" s="119"/>
      <c r="C153" s="7" t="s">
        <v>132</v>
      </c>
      <c r="D153" s="52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43"/>
      <c r="AI153" s="43"/>
      <c r="AJ153" s="44"/>
      <c r="AK153" s="27"/>
      <c r="AL153" s="27"/>
      <c r="AM153" s="44"/>
      <c r="AN153" s="44"/>
      <c r="AO153" s="44"/>
      <c r="AP153" s="44"/>
      <c r="AQ153" s="7">
        <f t="shared" si="40"/>
        <v>0</v>
      </c>
      <c r="AR153" s="3">
        <f t="shared" si="55"/>
        <v>34</v>
      </c>
      <c r="AS153" s="8">
        <f t="shared" si="39"/>
        <v>0</v>
      </c>
    </row>
    <row r="154" spans="1:45" ht="12.75" customHeight="1">
      <c r="A154" s="150"/>
      <c r="B154" s="118" t="s">
        <v>53</v>
      </c>
      <c r="C154" s="94" t="s">
        <v>98</v>
      </c>
      <c r="D154" s="52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43"/>
      <c r="AI154" s="43"/>
      <c r="AJ154" s="44"/>
      <c r="AK154" s="27"/>
      <c r="AL154" s="27"/>
      <c r="AM154" s="44"/>
      <c r="AN154" s="44"/>
      <c r="AO154" s="44"/>
      <c r="AP154" s="44"/>
      <c r="AQ154" s="7">
        <f t="shared" si="40"/>
        <v>0</v>
      </c>
      <c r="AR154" s="3">
        <f t="shared" si="55"/>
        <v>34</v>
      </c>
      <c r="AS154" s="8">
        <f t="shared" si="39"/>
        <v>0</v>
      </c>
    </row>
    <row r="155" spans="1:45" ht="12.75" customHeight="1">
      <c r="A155" s="150"/>
      <c r="B155" s="118"/>
      <c r="C155" s="94" t="s">
        <v>99</v>
      </c>
      <c r="D155" s="52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43"/>
      <c r="AI155" s="43"/>
      <c r="AJ155" s="44"/>
      <c r="AK155" s="27"/>
      <c r="AL155" s="27"/>
      <c r="AM155" s="44"/>
      <c r="AN155" s="44"/>
      <c r="AO155" s="44"/>
      <c r="AP155" s="44"/>
      <c r="AQ155" s="7">
        <f t="shared" si="40"/>
        <v>0</v>
      </c>
      <c r="AR155" s="3">
        <f t="shared" si="55"/>
        <v>34</v>
      </c>
      <c r="AS155" s="8">
        <f t="shared" si="39"/>
        <v>0</v>
      </c>
    </row>
    <row r="156" spans="1:45" ht="12.75" customHeight="1">
      <c r="A156" s="150"/>
      <c r="B156" s="118"/>
      <c r="C156" s="94" t="s">
        <v>100</v>
      </c>
      <c r="D156" s="52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43"/>
      <c r="AI156" s="43"/>
      <c r="AJ156" s="44"/>
      <c r="AK156" s="27"/>
      <c r="AL156" s="27"/>
      <c r="AM156" s="44"/>
      <c r="AN156" s="44"/>
      <c r="AO156" s="44"/>
      <c r="AP156" s="44"/>
      <c r="AQ156" s="7">
        <f t="shared" ref="AQ156" si="60">COUNTA(E156:AP156)</f>
        <v>0</v>
      </c>
      <c r="AR156" s="3">
        <f t="shared" si="55"/>
        <v>34</v>
      </c>
      <c r="AS156" s="8">
        <f t="shared" ref="AS156" si="61">AQ156/AR156</f>
        <v>0</v>
      </c>
    </row>
    <row r="157" spans="1:45" ht="12.75" customHeight="1">
      <c r="A157" s="150"/>
      <c r="B157" s="118"/>
      <c r="C157" s="7" t="s">
        <v>132</v>
      </c>
      <c r="D157" s="52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43"/>
      <c r="AI157" s="43"/>
      <c r="AJ157" s="44"/>
      <c r="AK157" s="27"/>
      <c r="AL157" s="27"/>
      <c r="AM157" s="44"/>
      <c r="AN157" s="44"/>
      <c r="AO157" s="44"/>
      <c r="AP157" s="44"/>
      <c r="AQ157" s="7">
        <f t="shared" si="40"/>
        <v>0</v>
      </c>
      <c r="AR157" s="3">
        <f t="shared" si="55"/>
        <v>34</v>
      </c>
      <c r="AS157" s="8">
        <f t="shared" si="39"/>
        <v>0</v>
      </c>
    </row>
    <row r="158" spans="1:45" ht="12.75" customHeight="1">
      <c r="A158" s="150"/>
      <c r="B158" s="118" t="s">
        <v>54</v>
      </c>
      <c r="C158" s="94" t="s">
        <v>98</v>
      </c>
      <c r="D158" s="52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43"/>
      <c r="AI158" s="43"/>
      <c r="AJ158" s="44"/>
      <c r="AK158" s="27"/>
      <c r="AL158" s="27"/>
      <c r="AM158" s="44"/>
      <c r="AN158" s="44"/>
      <c r="AO158" s="44"/>
      <c r="AP158" s="44"/>
      <c r="AQ158" s="7">
        <f t="shared" si="40"/>
        <v>0</v>
      </c>
      <c r="AR158" s="3">
        <f t="shared" si="55"/>
        <v>34</v>
      </c>
      <c r="AS158" s="8">
        <f t="shared" si="39"/>
        <v>0</v>
      </c>
    </row>
    <row r="159" spans="1:45" ht="12.75" customHeight="1">
      <c r="A159" s="150"/>
      <c r="B159" s="118"/>
      <c r="C159" s="94" t="s">
        <v>99</v>
      </c>
      <c r="D159" s="52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43"/>
      <c r="AI159" s="43"/>
      <c r="AJ159" s="44"/>
      <c r="AK159" s="27"/>
      <c r="AL159" s="27"/>
      <c r="AM159" s="44"/>
      <c r="AN159" s="44"/>
      <c r="AO159" s="44"/>
      <c r="AP159" s="44"/>
      <c r="AQ159" s="7">
        <f t="shared" si="40"/>
        <v>0</v>
      </c>
      <c r="AR159" s="3">
        <f t="shared" si="55"/>
        <v>34</v>
      </c>
      <c r="AS159" s="8">
        <f t="shared" si="39"/>
        <v>0</v>
      </c>
    </row>
    <row r="160" spans="1:45" ht="12.75" customHeight="1">
      <c r="A160" s="150"/>
      <c r="B160" s="118"/>
      <c r="C160" s="94" t="s">
        <v>100</v>
      </c>
      <c r="D160" s="52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43"/>
      <c r="AI160" s="43"/>
      <c r="AJ160" s="44"/>
      <c r="AK160" s="27"/>
      <c r="AL160" s="27"/>
      <c r="AM160" s="44"/>
      <c r="AN160" s="44"/>
      <c r="AO160" s="44"/>
      <c r="AP160" s="44"/>
      <c r="AQ160" s="7">
        <f t="shared" ref="AQ160" si="62">COUNTA(E160:AP160)</f>
        <v>0</v>
      </c>
      <c r="AR160" s="3">
        <f t="shared" si="55"/>
        <v>34</v>
      </c>
      <c r="AS160" s="8">
        <f t="shared" ref="AS160" si="63">AQ160/AR160</f>
        <v>0</v>
      </c>
    </row>
    <row r="161" spans="1:45" ht="12.75" customHeight="1">
      <c r="A161" s="150"/>
      <c r="B161" s="118"/>
      <c r="C161" s="7" t="s">
        <v>132</v>
      </c>
      <c r="D161" s="52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43"/>
      <c r="AI161" s="43"/>
      <c r="AJ161" s="44"/>
      <c r="AK161" s="27"/>
      <c r="AL161" s="27"/>
      <c r="AM161" s="44"/>
      <c r="AN161" s="44"/>
      <c r="AO161" s="44"/>
      <c r="AP161" s="44"/>
      <c r="AQ161" s="7">
        <f t="shared" si="40"/>
        <v>0</v>
      </c>
      <c r="AR161" s="3">
        <f t="shared" si="55"/>
        <v>34</v>
      </c>
      <c r="AS161" s="8">
        <f t="shared" si="39"/>
        <v>0</v>
      </c>
    </row>
    <row r="162" spans="1:45" ht="12.75" customHeight="1">
      <c r="A162" s="150"/>
      <c r="B162" s="118" t="s">
        <v>83</v>
      </c>
      <c r="C162" s="94" t="s">
        <v>98</v>
      </c>
      <c r="D162" s="52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43"/>
      <c r="AI162" s="43"/>
      <c r="AJ162" s="44"/>
      <c r="AK162" s="27"/>
      <c r="AL162" s="27"/>
      <c r="AM162" s="44"/>
      <c r="AN162" s="44"/>
      <c r="AO162" s="44"/>
      <c r="AP162" s="44"/>
      <c r="AQ162" s="7">
        <f t="shared" si="40"/>
        <v>0</v>
      </c>
      <c r="AR162" s="3">
        <f>34*2</f>
        <v>68</v>
      </c>
      <c r="AS162" s="8">
        <f t="shared" si="39"/>
        <v>0</v>
      </c>
    </row>
    <row r="163" spans="1:45" ht="12.75" customHeight="1">
      <c r="A163" s="150"/>
      <c r="B163" s="118"/>
      <c r="C163" s="94" t="s">
        <v>99</v>
      </c>
      <c r="D163" s="52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43"/>
      <c r="AI163" s="43"/>
      <c r="AJ163" s="44"/>
      <c r="AK163" s="27"/>
      <c r="AL163" s="27"/>
      <c r="AM163" s="44"/>
      <c r="AN163" s="44"/>
      <c r="AO163" s="44"/>
      <c r="AP163" s="44"/>
      <c r="AQ163" s="7">
        <f t="shared" si="40"/>
        <v>0</v>
      </c>
      <c r="AR163" s="3">
        <f t="shared" ref="AR163:AR169" si="64">34*2</f>
        <v>68</v>
      </c>
      <c r="AS163" s="8">
        <f t="shared" si="39"/>
        <v>0</v>
      </c>
    </row>
    <row r="164" spans="1:45" ht="12.75" customHeight="1">
      <c r="A164" s="150"/>
      <c r="B164" s="118"/>
      <c r="C164" s="94" t="s">
        <v>100</v>
      </c>
      <c r="D164" s="52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43"/>
      <c r="AI164" s="43"/>
      <c r="AJ164" s="44"/>
      <c r="AK164" s="27"/>
      <c r="AL164" s="27"/>
      <c r="AM164" s="44"/>
      <c r="AN164" s="44"/>
      <c r="AO164" s="44"/>
      <c r="AP164" s="44"/>
      <c r="AQ164" s="7">
        <f t="shared" ref="AQ164" si="65">COUNTA(E164:AP164)</f>
        <v>0</v>
      </c>
      <c r="AR164" s="3">
        <f t="shared" si="64"/>
        <v>68</v>
      </c>
      <c r="AS164" s="8">
        <f t="shared" ref="AS164" si="66">AQ164/AR164</f>
        <v>0</v>
      </c>
    </row>
    <row r="165" spans="1:45" ht="12.75" customHeight="1">
      <c r="A165" s="150"/>
      <c r="B165" s="118"/>
      <c r="C165" s="7" t="s">
        <v>132</v>
      </c>
      <c r="D165" s="52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43"/>
      <c r="AI165" s="43"/>
      <c r="AJ165" s="44"/>
      <c r="AK165" s="27"/>
      <c r="AL165" s="27"/>
      <c r="AM165" s="44"/>
      <c r="AN165" s="44"/>
      <c r="AO165" s="44"/>
      <c r="AP165" s="44"/>
      <c r="AQ165" s="7">
        <f t="shared" si="40"/>
        <v>0</v>
      </c>
      <c r="AR165" s="3">
        <f t="shared" si="64"/>
        <v>68</v>
      </c>
      <c r="AS165" s="8">
        <f t="shared" si="39"/>
        <v>0</v>
      </c>
    </row>
    <row r="166" spans="1:45" ht="12.75" customHeight="1">
      <c r="A166" s="150"/>
      <c r="B166" s="118" t="s">
        <v>73</v>
      </c>
      <c r="C166" s="94" t="s">
        <v>98</v>
      </c>
      <c r="D166" s="52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43"/>
      <c r="AI166" s="43"/>
      <c r="AJ166" s="44"/>
      <c r="AK166" s="27"/>
      <c r="AL166" s="27"/>
      <c r="AM166" s="44"/>
      <c r="AN166" s="44"/>
      <c r="AO166" s="44"/>
      <c r="AP166" s="44"/>
      <c r="AQ166" s="7">
        <f t="shared" si="40"/>
        <v>0</v>
      </c>
      <c r="AR166" s="3">
        <f t="shared" si="64"/>
        <v>68</v>
      </c>
      <c r="AS166" s="8">
        <f t="shared" si="39"/>
        <v>0</v>
      </c>
    </row>
    <row r="167" spans="1:45" ht="12.75" customHeight="1">
      <c r="A167" s="150"/>
      <c r="B167" s="118"/>
      <c r="C167" s="94" t="s">
        <v>99</v>
      </c>
      <c r="D167" s="52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43"/>
      <c r="AI167" s="43"/>
      <c r="AJ167" s="44"/>
      <c r="AK167" s="27"/>
      <c r="AL167" s="27"/>
      <c r="AM167" s="44"/>
      <c r="AN167" s="44"/>
      <c r="AO167" s="44"/>
      <c r="AP167" s="44"/>
      <c r="AQ167" s="7">
        <f t="shared" si="40"/>
        <v>0</v>
      </c>
      <c r="AR167" s="3">
        <f t="shared" si="64"/>
        <v>68</v>
      </c>
      <c r="AS167" s="8">
        <f t="shared" si="39"/>
        <v>0</v>
      </c>
    </row>
    <row r="168" spans="1:45" ht="12.75" customHeight="1">
      <c r="A168" s="150"/>
      <c r="B168" s="118"/>
      <c r="C168" s="94" t="s">
        <v>100</v>
      </c>
      <c r="D168" s="52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43"/>
      <c r="AI168" s="43"/>
      <c r="AJ168" s="44"/>
      <c r="AK168" s="27"/>
      <c r="AL168" s="27"/>
      <c r="AM168" s="44"/>
      <c r="AN168" s="44"/>
      <c r="AO168" s="44"/>
      <c r="AP168" s="44"/>
      <c r="AQ168" s="7">
        <f t="shared" ref="AQ168" si="67">COUNTA(E168:AP168)</f>
        <v>0</v>
      </c>
      <c r="AR168" s="3">
        <f t="shared" si="64"/>
        <v>68</v>
      </c>
      <c r="AS168" s="8">
        <f t="shared" ref="AS168" si="68">AQ168/AR168</f>
        <v>0</v>
      </c>
    </row>
    <row r="169" spans="1:45" ht="12.75" customHeight="1">
      <c r="A169" s="150"/>
      <c r="B169" s="118"/>
      <c r="C169" s="7" t="s">
        <v>132</v>
      </c>
      <c r="D169" s="52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43"/>
      <c r="AI169" s="43"/>
      <c r="AJ169" s="44"/>
      <c r="AK169" s="27"/>
      <c r="AL169" s="27"/>
      <c r="AM169" s="44"/>
      <c r="AN169" s="44"/>
      <c r="AO169" s="44"/>
      <c r="AP169" s="44"/>
      <c r="AQ169" s="7">
        <f t="shared" si="40"/>
        <v>0</v>
      </c>
      <c r="AR169" s="3">
        <f t="shared" si="64"/>
        <v>68</v>
      </c>
      <c r="AS169" s="8">
        <f t="shared" si="39"/>
        <v>0</v>
      </c>
    </row>
    <row r="170" spans="1:45" ht="27" customHeight="1">
      <c r="A170" s="66"/>
      <c r="B170" s="67"/>
      <c r="C170" s="67"/>
      <c r="D170" s="67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6"/>
      <c r="AN170" s="66"/>
      <c r="AO170" s="66"/>
      <c r="AP170" s="66"/>
      <c r="AQ170" s="66"/>
      <c r="AR170" s="66"/>
      <c r="AS170" s="66"/>
    </row>
    <row r="171" spans="1:45" s="2" customFormat="1" ht="81.75" customHeight="1">
      <c r="A171" s="154" t="s">
        <v>33</v>
      </c>
      <c r="B171" s="154"/>
      <c r="C171" s="154"/>
      <c r="D171" s="154"/>
      <c r="E171" s="120" t="s">
        <v>40</v>
      </c>
      <c r="F171" s="120"/>
      <c r="G171" s="120"/>
      <c r="H171" s="120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  <c r="AO171" s="120"/>
      <c r="AP171" s="120"/>
      <c r="AQ171" s="149" t="s">
        <v>20</v>
      </c>
      <c r="AR171" s="156" t="s">
        <v>22</v>
      </c>
      <c r="AS171" s="157" t="s">
        <v>21</v>
      </c>
    </row>
    <row r="172" spans="1:45" s="2" customFormat="1" ht="21.75" customHeight="1">
      <c r="A172" s="118" t="s">
        <v>0</v>
      </c>
      <c r="B172" s="118"/>
      <c r="C172" s="118"/>
      <c r="D172" s="23" t="s">
        <v>18</v>
      </c>
      <c r="E172" s="118" t="s">
        <v>1</v>
      </c>
      <c r="F172" s="118"/>
      <c r="G172" s="118"/>
      <c r="H172" s="118"/>
      <c r="I172" s="118" t="s">
        <v>2</v>
      </c>
      <c r="J172" s="118"/>
      <c r="K172" s="118"/>
      <c r="L172" s="118"/>
      <c r="M172" s="118" t="s">
        <v>3</v>
      </c>
      <c r="N172" s="118"/>
      <c r="O172" s="118"/>
      <c r="P172" s="118"/>
      <c r="Q172" s="118" t="s">
        <v>4</v>
      </c>
      <c r="R172" s="118"/>
      <c r="S172" s="118"/>
      <c r="T172" s="118"/>
      <c r="U172" s="118" t="s">
        <v>5</v>
      </c>
      <c r="V172" s="118"/>
      <c r="W172" s="118"/>
      <c r="X172" s="118" t="s">
        <v>6</v>
      </c>
      <c r="Y172" s="118"/>
      <c r="Z172" s="118"/>
      <c r="AA172" s="118"/>
      <c r="AB172" s="118" t="s">
        <v>7</v>
      </c>
      <c r="AC172" s="118"/>
      <c r="AD172" s="118"/>
      <c r="AE172" s="118" t="s">
        <v>8</v>
      </c>
      <c r="AF172" s="118"/>
      <c r="AG172" s="118"/>
      <c r="AH172" s="118"/>
      <c r="AI172" s="118"/>
      <c r="AJ172" s="118" t="s">
        <v>9</v>
      </c>
      <c r="AK172" s="118"/>
      <c r="AL172" s="118"/>
      <c r="AM172" s="118" t="s">
        <v>10</v>
      </c>
      <c r="AN172" s="118"/>
      <c r="AO172" s="118"/>
      <c r="AP172" s="118"/>
      <c r="AQ172" s="149"/>
      <c r="AR172" s="156"/>
      <c r="AS172" s="157"/>
    </row>
    <row r="173" spans="1:45" s="6" customFormat="1" ht="11.25" customHeight="1">
      <c r="A173" s="118"/>
      <c r="B173" s="118"/>
      <c r="C173" s="118"/>
      <c r="D173" s="23" t="s">
        <v>19</v>
      </c>
      <c r="E173" s="5">
        <v>1</v>
      </c>
      <c r="F173" s="5">
        <v>2</v>
      </c>
      <c r="G173" s="5">
        <v>3</v>
      </c>
      <c r="H173" s="5">
        <v>4</v>
      </c>
      <c r="I173" s="5">
        <v>5</v>
      </c>
      <c r="J173" s="5">
        <v>6</v>
      </c>
      <c r="K173" s="5">
        <v>7</v>
      </c>
      <c r="L173" s="5">
        <v>8</v>
      </c>
      <c r="M173" s="5">
        <v>9</v>
      </c>
      <c r="N173" s="5">
        <v>10</v>
      </c>
      <c r="O173" s="5">
        <v>11</v>
      </c>
      <c r="P173" s="5">
        <v>12</v>
      </c>
      <c r="Q173" s="5">
        <v>13</v>
      </c>
      <c r="R173" s="5">
        <v>14</v>
      </c>
      <c r="S173" s="5">
        <v>15</v>
      </c>
      <c r="T173" s="5">
        <v>16</v>
      </c>
      <c r="U173" s="5">
        <v>17</v>
      </c>
      <c r="V173" s="5">
        <v>18</v>
      </c>
      <c r="W173" s="5">
        <v>19</v>
      </c>
      <c r="X173" s="5">
        <v>20</v>
      </c>
      <c r="Y173" s="5">
        <v>21</v>
      </c>
      <c r="Z173" s="5">
        <v>22</v>
      </c>
      <c r="AA173" s="5">
        <v>23</v>
      </c>
      <c r="AB173" s="5">
        <v>24</v>
      </c>
      <c r="AC173" s="5">
        <v>25</v>
      </c>
      <c r="AD173" s="5">
        <v>26</v>
      </c>
      <c r="AE173" s="5">
        <v>27</v>
      </c>
      <c r="AF173" s="5">
        <v>28</v>
      </c>
      <c r="AG173" s="5">
        <v>29</v>
      </c>
      <c r="AH173" s="5">
        <v>30</v>
      </c>
      <c r="AI173" s="5">
        <v>31</v>
      </c>
      <c r="AJ173" s="5">
        <v>32</v>
      </c>
      <c r="AK173" s="5">
        <v>33</v>
      </c>
      <c r="AL173" s="5">
        <v>34</v>
      </c>
      <c r="AM173" s="5">
        <v>35</v>
      </c>
      <c r="AN173" s="5">
        <v>36</v>
      </c>
      <c r="AO173" s="5">
        <v>37</v>
      </c>
      <c r="AP173" s="5">
        <v>38</v>
      </c>
      <c r="AQ173" s="149"/>
      <c r="AR173" s="156"/>
      <c r="AS173" s="157"/>
    </row>
    <row r="174" spans="1:45" ht="12.75" customHeight="1">
      <c r="A174" s="114" t="s">
        <v>25</v>
      </c>
      <c r="B174" s="112" t="s">
        <v>13</v>
      </c>
      <c r="C174" s="51" t="s">
        <v>101</v>
      </c>
      <c r="D174" s="52"/>
      <c r="E174" s="27"/>
      <c r="F174" s="88" t="s">
        <v>125</v>
      </c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88" t="s">
        <v>125</v>
      </c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4"/>
      <c r="AN174" s="44"/>
      <c r="AO174" s="44"/>
      <c r="AP174" s="44"/>
      <c r="AQ174" s="7">
        <f>COUNTA(E174:AP174)</f>
        <v>2</v>
      </c>
      <c r="AR174" s="3">
        <f>34*4</f>
        <v>136</v>
      </c>
      <c r="AS174" s="8">
        <f t="shared" ref="AS174:AS218" si="69">AQ174/AR174</f>
        <v>1.4705882352941176E-2</v>
      </c>
    </row>
    <row r="175" spans="1:45">
      <c r="A175" s="114"/>
      <c r="B175" s="113"/>
      <c r="C175" s="51" t="s">
        <v>102</v>
      </c>
      <c r="D175" s="52"/>
      <c r="E175" s="27"/>
      <c r="F175" s="87" t="s">
        <v>125</v>
      </c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87" t="s">
        <v>125</v>
      </c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4"/>
      <c r="AN175" s="44"/>
      <c r="AO175" s="44"/>
      <c r="AP175" s="44"/>
      <c r="AQ175" s="7">
        <f t="shared" ref="AQ175:AQ218" si="70">COUNTA(E175:AP175)</f>
        <v>2</v>
      </c>
      <c r="AR175" s="3">
        <f t="shared" ref="AR175:AR176" si="71">34*4</f>
        <v>136</v>
      </c>
      <c r="AS175" s="8">
        <f t="shared" si="69"/>
        <v>1.4705882352941176E-2</v>
      </c>
    </row>
    <row r="176" spans="1:45" ht="12.75" customHeight="1">
      <c r="A176" s="114"/>
      <c r="B176" s="119"/>
      <c r="C176" s="51" t="s">
        <v>103</v>
      </c>
      <c r="D176" s="52"/>
      <c r="E176" s="27"/>
      <c r="F176" s="88" t="s">
        <v>125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88" t="s">
        <v>125</v>
      </c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4"/>
      <c r="AN176" s="44"/>
      <c r="AO176" s="44"/>
      <c r="AP176" s="44"/>
      <c r="AQ176" s="7">
        <f t="shared" si="70"/>
        <v>2</v>
      </c>
      <c r="AR176" s="3">
        <f t="shared" si="71"/>
        <v>136</v>
      </c>
      <c r="AS176" s="8">
        <f t="shared" si="69"/>
        <v>1.4705882352941176E-2</v>
      </c>
    </row>
    <row r="177" spans="1:45" ht="12.75" customHeight="1">
      <c r="A177" s="114"/>
      <c r="B177" s="112" t="s">
        <v>27</v>
      </c>
      <c r="C177" s="51" t="s">
        <v>101</v>
      </c>
      <c r="D177" s="52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4"/>
      <c r="AN177" s="44"/>
      <c r="AO177" s="44"/>
      <c r="AP177" s="44"/>
      <c r="AQ177" s="7">
        <f t="shared" si="70"/>
        <v>0</v>
      </c>
      <c r="AR177" s="3">
        <f>34*2</f>
        <v>68</v>
      </c>
      <c r="AS177" s="8">
        <f t="shared" si="69"/>
        <v>0</v>
      </c>
    </row>
    <row r="178" spans="1:45" ht="12.75" customHeight="1">
      <c r="A178" s="114"/>
      <c r="B178" s="113"/>
      <c r="C178" s="51" t="s">
        <v>102</v>
      </c>
      <c r="D178" s="5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4"/>
      <c r="AN178" s="44"/>
      <c r="AO178" s="44"/>
      <c r="AP178" s="44"/>
      <c r="AQ178" s="7">
        <f t="shared" si="70"/>
        <v>0</v>
      </c>
      <c r="AR178" s="3">
        <f t="shared" ref="AR178:AR179" si="72">34*2</f>
        <v>68</v>
      </c>
      <c r="AS178" s="8">
        <f t="shared" si="69"/>
        <v>0</v>
      </c>
    </row>
    <row r="179" spans="1:45">
      <c r="A179" s="114"/>
      <c r="B179" s="119"/>
      <c r="C179" s="51" t="s">
        <v>103</v>
      </c>
      <c r="D179" s="52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44"/>
      <c r="AN179" s="44"/>
      <c r="AO179" s="44"/>
      <c r="AP179" s="44"/>
      <c r="AQ179" s="7">
        <f t="shared" si="70"/>
        <v>0</v>
      </c>
      <c r="AR179" s="3">
        <f t="shared" si="72"/>
        <v>68</v>
      </c>
      <c r="AS179" s="8">
        <f t="shared" si="69"/>
        <v>0</v>
      </c>
    </row>
    <row r="180" spans="1:45">
      <c r="A180" s="114"/>
      <c r="B180" s="112" t="s">
        <v>12</v>
      </c>
      <c r="C180" s="51" t="s">
        <v>101</v>
      </c>
      <c r="D180" s="5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44"/>
      <c r="AN180" s="44"/>
      <c r="AO180" s="44"/>
      <c r="AP180" s="44"/>
      <c r="AQ180" s="7">
        <f t="shared" si="70"/>
        <v>0</v>
      </c>
      <c r="AR180" s="3">
        <f>34*3</f>
        <v>102</v>
      </c>
      <c r="AS180" s="8">
        <f t="shared" si="69"/>
        <v>0</v>
      </c>
    </row>
    <row r="181" spans="1:45" ht="12.75" customHeight="1">
      <c r="A181" s="114"/>
      <c r="B181" s="113"/>
      <c r="C181" s="51" t="s">
        <v>102</v>
      </c>
      <c r="D181" s="52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44"/>
      <c r="AN181" s="44"/>
      <c r="AO181" s="44"/>
      <c r="AP181" s="44"/>
      <c r="AQ181" s="7">
        <f t="shared" si="70"/>
        <v>0</v>
      </c>
      <c r="AR181" s="3">
        <f t="shared" ref="AR181:AR185" si="73">34*3</f>
        <v>102</v>
      </c>
      <c r="AS181" s="8">
        <f t="shared" si="69"/>
        <v>0</v>
      </c>
    </row>
    <row r="182" spans="1:45" ht="12.75" customHeight="1">
      <c r="A182" s="114"/>
      <c r="B182" s="119"/>
      <c r="C182" s="51" t="s">
        <v>103</v>
      </c>
      <c r="D182" s="52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44"/>
      <c r="AJ182" s="44"/>
      <c r="AK182" s="27"/>
      <c r="AL182" s="27"/>
      <c r="AM182" s="44"/>
      <c r="AN182" s="44"/>
      <c r="AO182" s="44"/>
      <c r="AP182" s="44"/>
      <c r="AQ182" s="7">
        <f t="shared" si="70"/>
        <v>0</v>
      </c>
      <c r="AR182" s="3">
        <f t="shared" si="73"/>
        <v>102</v>
      </c>
      <c r="AS182" s="8">
        <f t="shared" si="69"/>
        <v>0</v>
      </c>
    </row>
    <row r="183" spans="1:45">
      <c r="A183" s="114"/>
      <c r="B183" s="112" t="s">
        <v>95</v>
      </c>
      <c r="C183" s="51" t="s">
        <v>101</v>
      </c>
      <c r="D183" s="52"/>
      <c r="E183" s="27"/>
      <c r="F183" s="27"/>
      <c r="G183" s="27"/>
      <c r="H183" s="27"/>
      <c r="I183" s="27"/>
      <c r="J183" s="27"/>
      <c r="K183" s="88" t="s">
        <v>125</v>
      </c>
      <c r="L183" s="27"/>
      <c r="M183" s="27"/>
      <c r="N183" s="27"/>
      <c r="O183" s="27"/>
      <c r="P183" s="88" t="s">
        <v>125</v>
      </c>
      <c r="Q183" s="27"/>
      <c r="R183" s="27"/>
      <c r="S183" s="27"/>
      <c r="T183" s="88" t="s">
        <v>125</v>
      </c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44"/>
      <c r="AJ183" s="44"/>
      <c r="AK183" s="27"/>
      <c r="AL183" s="27"/>
      <c r="AM183" s="44"/>
      <c r="AN183" s="44"/>
      <c r="AO183" s="44"/>
      <c r="AP183" s="44"/>
      <c r="AQ183" s="7">
        <f t="shared" si="70"/>
        <v>3</v>
      </c>
      <c r="AR183" s="3">
        <f t="shared" si="73"/>
        <v>102</v>
      </c>
      <c r="AS183" s="8">
        <f t="shared" si="69"/>
        <v>2.9411764705882353E-2</v>
      </c>
    </row>
    <row r="184" spans="1:45" ht="12.75" customHeight="1">
      <c r="A184" s="114"/>
      <c r="B184" s="113"/>
      <c r="C184" s="51" t="s">
        <v>102</v>
      </c>
      <c r="D184" s="52"/>
      <c r="E184" s="27"/>
      <c r="F184" s="27"/>
      <c r="G184" s="27"/>
      <c r="H184" s="27"/>
      <c r="I184" s="27"/>
      <c r="J184" s="27"/>
      <c r="K184" s="87" t="s">
        <v>125</v>
      </c>
      <c r="L184" s="27"/>
      <c r="M184" s="27"/>
      <c r="N184" s="27"/>
      <c r="O184" s="27"/>
      <c r="P184" s="87" t="s">
        <v>125</v>
      </c>
      <c r="Q184" s="27"/>
      <c r="R184" s="27"/>
      <c r="S184" s="27"/>
      <c r="T184" s="87" t="s">
        <v>125</v>
      </c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44"/>
      <c r="AJ184" s="44"/>
      <c r="AK184" s="27"/>
      <c r="AL184" s="27"/>
      <c r="AM184" s="44"/>
      <c r="AN184" s="44"/>
      <c r="AO184" s="44"/>
      <c r="AP184" s="44"/>
      <c r="AQ184" s="7">
        <f t="shared" si="70"/>
        <v>3</v>
      </c>
      <c r="AR184" s="3">
        <f t="shared" si="73"/>
        <v>102</v>
      </c>
      <c r="AS184" s="8">
        <f t="shared" si="69"/>
        <v>2.9411764705882353E-2</v>
      </c>
    </row>
    <row r="185" spans="1:45" ht="12.75" customHeight="1">
      <c r="A185" s="114"/>
      <c r="B185" s="119"/>
      <c r="C185" s="51" t="s">
        <v>103</v>
      </c>
      <c r="D185" s="52"/>
      <c r="E185" s="27"/>
      <c r="F185" s="27"/>
      <c r="G185" s="27"/>
      <c r="H185" s="27"/>
      <c r="I185" s="27"/>
      <c r="J185" s="27"/>
      <c r="K185" s="88" t="s">
        <v>125</v>
      </c>
      <c r="L185" s="27"/>
      <c r="M185" s="27"/>
      <c r="N185" s="27"/>
      <c r="O185" s="27"/>
      <c r="P185" s="88" t="s">
        <v>125</v>
      </c>
      <c r="Q185" s="27"/>
      <c r="R185" s="27"/>
      <c r="S185" s="27"/>
      <c r="T185" s="88" t="s">
        <v>125</v>
      </c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44"/>
      <c r="AJ185" s="44"/>
      <c r="AK185" s="27"/>
      <c r="AL185" s="27"/>
      <c r="AM185" s="44"/>
      <c r="AN185" s="44"/>
      <c r="AO185" s="44"/>
      <c r="AP185" s="44"/>
      <c r="AQ185" s="7">
        <f t="shared" si="70"/>
        <v>3</v>
      </c>
      <c r="AR185" s="3">
        <f t="shared" si="73"/>
        <v>102</v>
      </c>
      <c r="AS185" s="8">
        <f t="shared" si="69"/>
        <v>2.9411764705882353E-2</v>
      </c>
    </row>
    <row r="186" spans="1:45" ht="12.75" customHeight="1">
      <c r="A186" s="114"/>
      <c r="B186" s="112" t="s">
        <v>96</v>
      </c>
      <c r="C186" s="51" t="s">
        <v>101</v>
      </c>
      <c r="D186" s="50"/>
      <c r="E186" s="27"/>
      <c r="F186" s="27"/>
      <c r="G186" s="27"/>
      <c r="H186" s="27"/>
      <c r="I186" s="27"/>
      <c r="J186" s="88" t="s">
        <v>125</v>
      </c>
      <c r="K186" s="27"/>
      <c r="L186" s="27"/>
      <c r="M186" s="27"/>
      <c r="N186" s="27"/>
      <c r="O186" s="27"/>
      <c r="P186" s="27"/>
      <c r="Q186" s="88" t="s">
        <v>125</v>
      </c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44"/>
      <c r="AJ186" s="44"/>
      <c r="AK186" s="27"/>
      <c r="AL186" s="27"/>
      <c r="AM186" s="44"/>
      <c r="AN186" s="44"/>
      <c r="AO186" s="44"/>
      <c r="AP186" s="44"/>
      <c r="AQ186" s="7">
        <f t="shared" si="70"/>
        <v>2</v>
      </c>
      <c r="AR186" s="3">
        <f>34*2</f>
        <v>68</v>
      </c>
      <c r="AS186" s="8">
        <f t="shared" si="69"/>
        <v>2.9411764705882353E-2</v>
      </c>
    </row>
    <row r="187" spans="1:45">
      <c r="A187" s="114"/>
      <c r="B187" s="113"/>
      <c r="C187" s="51" t="s">
        <v>102</v>
      </c>
      <c r="D187" s="52"/>
      <c r="E187" s="27"/>
      <c r="F187" s="27"/>
      <c r="G187" s="27"/>
      <c r="H187" s="27"/>
      <c r="I187" s="27"/>
      <c r="J187" s="87" t="s">
        <v>125</v>
      </c>
      <c r="K187" s="27"/>
      <c r="L187" s="27"/>
      <c r="M187" s="27"/>
      <c r="N187" s="27"/>
      <c r="O187" s="27"/>
      <c r="P187" s="27"/>
      <c r="Q187" s="87" t="s">
        <v>125</v>
      </c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44"/>
      <c r="AJ187" s="44"/>
      <c r="AK187" s="27"/>
      <c r="AL187" s="27"/>
      <c r="AM187" s="44"/>
      <c r="AN187" s="44"/>
      <c r="AO187" s="44"/>
      <c r="AP187" s="44"/>
      <c r="AQ187" s="7">
        <f t="shared" si="70"/>
        <v>2</v>
      </c>
      <c r="AR187" s="3">
        <f t="shared" ref="AR187:AR188" si="74">34*2</f>
        <v>68</v>
      </c>
      <c r="AS187" s="8">
        <f t="shared" si="69"/>
        <v>2.9411764705882353E-2</v>
      </c>
    </row>
    <row r="188" spans="1:45">
      <c r="A188" s="114"/>
      <c r="B188" s="119"/>
      <c r="C188" s="51" t="s">
        <v>103</v>
      </c>
      <c r="D188" s="50"/>
      <c r="E188" s="27"/>
      <c r="F188" s="27"/>
      <c r="G188" s="27"/>
      <c r="H188" s="27"/>
      <c r="I188" s="27"/>
      <c r="J188" s="88" t="s">
        <v>125</v>
      </c>
      <c r="K188" s="27"/>
      <c r="L188" s="27"/>
      <c r="M188" s="27"/>
      <c r="N188" s="27"/>
      <c r="O188" s="27"/>
      <c r="P188" s="27"/>
      <c r="Q188" s="88" t="s">
        <v>125</v>
      </c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44"/>
      <c r="AJ188" s="44"/>
      <c r="AK188" s="27"/>
      <c r="AL188" s="27"/>
      <c r="AM188" s="44"/>
      <c r="AN188" s="44"/>
      <c r="AO188" s="44"/>
      <c r="AP188" s="44"/>
      <c r="AQ188" s="7">
        <f t="shared" si="70"/>
        <v>2</v>
      </c>
      <c r="AR188" s="3">
        <f t="shared" si="74"/>
        <v>68</v>
      </c>
      <c r="AS188" s="8">
        <f t="shared" si="69"/>
        <v>2.9411764705882353E-2</v>
      </c>
    </row>
    <row r="189" spans="1:45" ht="13.5" customHeight="1">
      <c r="A189" s="114"/>
      <c r="B189" s="112" t="s">
        <v>97</v>
      </c>
      <c r="C189" s="51" t="s">
        <v>101</v>
      </c>
      <c r="D189" s="5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88" t="s">
        <v>125</v>
      </c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44"/>
      <c r="AJ189" s="44"/>
      <c r="AK189" s="27"/>
      <c r="AL189" s="27"/>
      <c r="AM189" s="44"/>
      <c r="AN189" s="44"/>
      <c r="AO189" s="44"/>
      <c r="AP189" s="44"/>
      <c r="AQ189" s="7">
        <f t="shared" si="70"/>
        <v>1</v>
      </c>
      <c r="AR189" s="3">
        <f>34*1</f>
        <v>34</v>
      </c>
      <c r="AS189" s="8">
        <f t="shared" si="69"/>
        <v>2.9411764705882353E-2</v>
      </c>
    </row>
    <row r="190" spans="1:45" ht="12.75" customHeight="1">
      <c r="A190" s="114"/>
      <c r="B190" s="113"/>
      <c r="C190" s="51" t="s">
        <v>102</v>
      </c>
      <c r="D190" s="52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87" t="s">
        <v>125</v>
      </c>
      <c r="T190" s="43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44"/>
      <c r="AJ190" s="44"/>
      <c r="AK190" s="27"/>
      <c r="AL190" s="27"/>
      <c r="AM190" s="44"/>
      <c r="AN190" s="44"/>
      <c r="AO190" s="44"/>
      <c r="AP190" s="44"/>
      <c r="AQ190" s="7">
        <f t="shared" si="70"/>
        <v>1</v>
      </c>
      <c r="AR190" s="3">
        <f t="shared" ref="AR190:AR194" si="75">34*1</f>
        <v>34</v>
      </c>
      <c r="AS190" s="8">
        <f t="shared" si="69"/>
        <v>2.9411764705882353E-2</v>
      </c>
    </row>
    <row r="191" spans="1:45" ht="12.75" customHeight="1">
      <c r="A191" s="114"/>
      <c r="B191" s="119"/>
      <c r="C191" s="51" t="s">
        <v>103</v>
      </c>
      <c r="D191" s="5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88" t="s">
        <v>125</v>
      </c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44"/>
      <c r="AJ191" s="44"/>
      <c r="AK191" s="27"/>
      <c r="AL191" s="27"/>
      <c r="AM191" s="44"/>
      <c r="AN191" s="44"/>
      <c r="AO191" s="44"/>
      <c r="AP191" s="44"/>
      <c r="AQ191" s="7">
        <f t="shared" si="70"/>
        <v>1</v>
      </c>
      <c r="AR191" s="3">
        <f t="shared" si="75"/>
        <v>34</v>
      </c>
      <c r="AS191" s="8">
        <f t="shared" si="69"/>
        <v>2.9411764705882353E-2</v>
      </c>
    </row>
    <row r="192" spans="1:45" ht="12.75" customHeight="1">
      <c r="A192" s="114"/>
      <c r="B192" s="112" t="s">
        <v>35</v>
      </c>
      <c r="C192" s="51" t="s">
        <v>101</v>
      </c>
      <c r="D192" s="52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43"/>
      <c r="AH192" s="27"/>
      <c r="AI192" s="27"/>
      <c r="AJ192" s="44"/>
      <c r="AK192" s="27"/>
      <c r="AL192" s="27"/>
      <c r="AM192" s="44"/>
      <c r="AN192" s="44"/>
      <c r="AO192" s="44"/>
      <c r="AP192" s="44"/>
      <c r="AQ192" s="7">
        <f t="shared" si="70"/>
        <v>0</v>
      </c>
      <c r="AR192" s="3">
        <f t="shared" si="75"/>
        <v>34</v>
      </c>
      <c r="AS192" s="8">
        <f t="shared" si="69"/>
        <v>0</v>
      </c>
    </row>
    <row r="193" spans="1:45" ht="12.75" customHeight="1">
      <c r="A193" s="114"/>
      <c r="B193" s="113"/>
      <c r="C193" s="51" t="s">
        <v>102</v>
      </c>
      <c r="D193" s="52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43"/>
      <c r="AK193" s="27"/>
      <c r="AL193" s="27"/>
      <c r="AM193" s="44"/>
      <c r="AN193" s="44"/>
      <c r="AO193" s="44"/>
      <c r="AP193" s="44"/>
      <c r="AQ193" s="7">
        <f t="shared" si="70"/>
        <v>0</v>
      </c>
      <c r="AR193" s="3">
        <f t="shared" si="75"/>
        <v>34</v>
      </c>
      <c r="AS193" s="8">
        <f t="shared" si="69"/>
        <v>0</v>
      </c>
    </row>
    <row r="194" spans="1:45" ht="12.75" customHeight="1">
      <c r="A194" s="114"/>
      <c r="B194" s="113"/>
      <c r="C194" s="51" t="s">
        <v>103</v>
      </c>
      <c r="D194" s="5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44"/>
      <c r="AN194" s="44"/>
      <c r="AO194" s="44"/>
      <c r="AP194" s="44"/>
      <c r="AQ194" s="7">
        <f t="shared" si="70"/>
        <v>0</v>
      </c>
      <c r="AR194" s="3">
        <f t="shared" si="75"/>
        <v>34</v>
      </c>
      <c r="AS194" s="8">
        <f t="shared" si="69"/>
        <v>0</v>
      </c>
    </row>
    <row r="195" spans="1:45" ht="12.75" customHeight="1">
      <c r="A195" s="114"/>
      <c r="B195" s="112" t="s">
        <v>28</v>
      </c>
      <c r="C195" s="51" t="s">
        <v>101</v>
      </c>
      <c r="D195" s="52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43"/>
      <c r="AJ195" s="27"/>
      <c r="AK195" s="27"/>
      <c r="AL195" s="27"/>
      <c r="AM195" s="44"/>
      <c r="AN195" s="44"/>
      <c r="AO195" s="44"/>
      <c r="AP195" s="44"/>
      <c r="AQ195" s="7">
        <f t="shared" si="70"/>
        <v>0</v>
      </c>
      <c r="AR195" s="3">
        <f>34*3</f>
        <v>102</v>
      </c>
      <c r="AS195" s="8">
        <f t="shared" si="69"/>
        <v>0</v>
      </c>
    </row>
    <row r="196" spans="1:45" ht="12.75" customHeight="1">
      <c r="A196" s="114"/>
      <c r="B196" s="113"/>
      <c r="C196" s="51" t="s">
        <v>102</v>
      </c>
      <c r="D196" s="5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43"/>
      <c r="AG196" s="43"/>
      <c r="AH196" s="27"/>
      <c r="AI196" s="27"/>
      <c r="AJ196" s="44"/>
      <c r="AK196" s="43"/>
      <c r="AL196" s="27"/>
      <c r="AM196" s="44"/>
      <c r="AN196" s="44"/>
      <c r="AO196" s="44"/>
      <c r="AP196" s="44"/>
      <c r="AQ196" s="7">
        <f t="shared" si="70"/>
        <v>0</v>
      </c>
      <c r="AR196" s="3">
        <f t="shared" ref="AR196:AR197" si="76">34*3</f>
        <v>102</v>
      </c>
      <c r="AS196" s="8">
        <f t="shared" si="69"/>
        <v>0</v>
      </c>
    </row>
    <row r="197" spans="1:45" ht="12.75" customHeight="1">
      <c r="A197" s="114"/>
      <c r="B197" s="119"/>
      <c r="C197" s="51" t="s">
        <v>103</v>
      </c>
      <c r="D197" s="5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43"/>
      <c r="AG197" s="27"/>
      <c r="AH197" s="44"/>
      <c r="AI197" s="44"/>
      <c r="AJ197" s="44"/>
      <c r="AK197" s="43"/>
      <c r="AL197" s="27"/>
      <c r="AM197" s="44"/>
      <c r="AN197" s="44"/>
      <c r="AO197" s="44"/>
      <c r="AP197" s="44"/>
      <c r="AQ197" s="7">
        <f t="shared" si="70"/>
        <v>0</v>
      </c>
      <c r="AR197" s="3">
        <f t="shared" si="76"/>
        <v>102</v>
      </c>
      <c r="AS197" s="8">
        <f t="shared" si="69"/>
        <v>0</v>
      </c>
    </row>
    <row r="198" spans="1:45" ht="12.75" customHeight="1">
      <c r="A198" s="114"/>
      <c r="B198" s="112" t="s">
        <v>30</v>
      </c>
      <c r="C198" s="51" t="s">
        <v>101</v>
      </c>
      <c r="D198" s="52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43"/>
      <c r="AI198" s="43"/>
      <c r="AJ198" s="44"/>
      <c r="AK198" s="27"/>
      <c r="AL198" s="27"/>
      <c r="AM198" s="44"/>
      <c r="AN198" s="44"/>
      <c r="AO198" s="44"/>
      <c r="AP198" s="44"/>
      <c r="AQ198" s="7">
        <f t="shared" si="70"/>
        <v>0</v>
      </c>
      <c r="AR198" s="3">
        <f>34*2</f>
        <v>68</v>
      </c>
      <c r="AS198" s="8">
        <f t="shared" si="69"/>
        <v>0</v>
      </c>
    </row>
    <row r="199" spans="1:45" ht="12.75" customHeight="1">
      <c r="A199" s="114"/>
      <c r="B199" s="113"/>
      <c r="C199" s="51" t="s">
        <v>102</v>
      </c>
      <c r="D199" s="52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43"/>
      <c r="AI199" s="43"/>
      <c r="AJ199" s="44"/>
      <c r="AK199" s="27"/>
      <c r="AL199" s="27"/>
      <c r="AM199" s="44"/>
      <c r="AN199" s="44"/>
      <c r="AO199" s="44"/>
      <c r="AP199" s="44"/>
      <c r="AQ199" s="7">
        <f t="shared" si="70"/>
        <v>0</v>
      </c>
      <c r="AR199" s="3">
        <f t="shared" ref="AR199:AR203" si="77">34*2</f>
        <v>68</v>
      </c>
      <c r="AS199" s="8">
        <f t="shared" si="69"/>
        <v>0</v>
      </c>
    </row>
    <row r="200" spans="1:45" ht="12.75" customHeight="1">
      <c r="A200" s="114"/>
      <c r="B200" s="119"/>
      <c r="C200" s="51" t="s">
        <v>103</v>
      </c>
      <c r="D200" s="52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43"/>
      <c r="AI200" s="43"/>
      <c r="AJ200" s="44"/>
      <c r="AK200" s="27"/>
      <c r="AL200" s="27"/>
      <c r="AM200" s="44"/>
      <c r="AN200" s="44"/>
      <c r="AO200" s="44"/>
      <c r="AP200" s="44"/>
      <c r="AQ200" s="7">
        <f t="shared" si="70"/>
        <v>0</v>
      </c>
      <c r="AR200" s="3">
        <f t="shared" si="77"/>
        <v>68</v>
      </c>
      <c r="AS200" s="8">
        <f t="shared" si="69"/>
        <v>0</v>
      </c>
    </row>
    <row r="201" spans="1:45" ht="12.75" customHeight="1">
      <c r="A201" s="114"/>
      <c r="B201" s="112" t="s">
        <v>34</v>
      </c>
      <c r="C201" s="51" t="s">
        <v>101</v>
      </c>
      <c r="D201" s="52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88" t="s">
        <v>125</v>
      </c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43"/>
      <c r="AI201" s="43"/>
      <c r="AJ201" s="44"/>
      <c r="AK201" s="27"/>
      <c r="AL201" s="27"/>
      <c r="AM201" s="44"/>
      <c r="AN201" s="44"/>
      <c r="AO201" s="44"/>
      <c r="AP201" s="44"/>
      <c r="AQ201" s="7">
        <f t="shared" si="70"/>
        <v>1</v>
      </c>
      <c r="AR201" s="3">
        <f t="shared" si="77"/>
        <v>68</v>
      </c>
      <c r="AS201" s="8">
        <f t="shared" si="69"/>
        <v>1.4705882352941176E-2</v>
      </c>
    </row>
    <row r="202" spans="1:45" ht="12.75" customHeight="1">
      <c r="A202" s="114"/>
      <c r="B202" s="113"/>
      <c r="C202" s="51" t="s">
        <v>102</v>
      </c>
      <c r="D202" s="52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87" t="s">
        <v>125</v>
      </c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43"/>
      <c r="AI202" s="43"/>
      <c r="AJ202" s="44"/>
      <c r="AK202" s="27"/>
      <c r="AL202" s="27"/>
      <c r="AM202" s="44"/>
      <c r="AN202" s="44"/>
      <c r="AO202" s="44"/>
      <c r="AP202" s="44"/>
      <c r="AQ202" s="7">
        <f t="shared" si="70"/>
        <v>1</v>
      </c>
      <c r="AR202" s="3">
        <f t="shared" si="77"/>
        <v>68</v>
      </c>
      <c r="AS202" s="8">
        <f t="shared" si="69"/>
        <v>1.4705882352941176E-2</v>
      </c>
    </row>
    <row r="203" spans="1:45" ht="12.75" customHeight="1">
      <c r="A203" s="114"/>
      <c r="B203" s="119"/>
      <c r="C203" s="51" t="s">
        <v>103</v>
      </c>
      <c r="D203" s="50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88" t="s">
        <v>125</v>
      </c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43"/>
      <c r="AI203" s="27"/>
      <c r="AJ203" s="27"/>
      <c r="AK203" s="27"/>
      <c r="AL203" s="27"/>
      <c r="AM203" s="44"/>
      <c r="AN203" s="44"/>
      <c r="AO203" s="44"/>
      <c r="AP203" s="44"/>
      <c r="AQ203" s="7">
        <f t="shared" si="70"/>
        <v>1</v>
      </c>
      <c r="AR203" s="3">
        <f t="shared" si="77"/>
        <v>68</v>
      </c>
      <c r="AS203" s="8">
        <f t="shared" si="69"/>
        <v>1.4705882352941176E-2</v>
      </c>
    </row>
    <row r="204" spans="1:45" ht="12.75" customHeight="1">
      <c r="A204" s="114"/>
      <c r="B204" s="112" t="s">
        <v>29</v>
      </c>
      <c r="C204" s="51" t="s">
        <v>101</v>
      </c>
      <c r="D204" s="50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43"/>
      <c r="AI204" s="27"/>
      <c r="AJ204" s="27"/>
      <c r="AK204" s="27"/>
      <c r="AL204" s="27"/>
      <c r="AM204" s="44"/>
      <c r="AN204" s="44"/>
      <c r="AO204" s="44"/>
      <c r="AP204" s="44"/>
      <c r="AQ204" s="7">
        <f t="shared" si="70"/>
        <v>0</v>
      </c>
      <c r="AR204" s="3">
        <f>34*1</f>
        <v>34</v>
      </c>
      <c r="AS204" s="8">
        <f t="shared" si="69"/>
        <v>0</v>
      </c>
    </row>
    <row r="205" spans="1:45" ht="12.75" customHeight="1">
      <c r="A205" s="114"/>
      <c r="B205" s="113"/>
      <c r="C205" s="51" t="s">
        <v>102</v>
      </c>
      <c r="D205" s="50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43"/>
      <c r="AI205" s="27"/>
      <c r="AJ205" s="27"/>
      <c r="AK205" s="27"/>
      <c r="AL205" s="27"/>
      <c r="AM205" s="44"/>
      <c r="AN205" s="44"/>
      <c r="AO205" s="44"/>
      <c r="AP205" s="44"/>
      <c r="AQ205" s="7">
        <f t="shared" si="70"/>
        <v>0</v>
      </c>
      <c r="AR205" s="3">
        <f t="shared" ref="AR205:AR212" si="78">34*1</f>
        <v>34</v>
      </c>
      <c r="AS205" s="8">
        <f t="shared" si="69"/>
        <v>0</v>
      </c>
    </row>
    <row r="206" spans="1:45" ht="12.75" customHeight="1">
      <c r="A206" s="114"/>
      <c r="B206" s="119"/>
      <c r="C206" s="51" t="s">
        <v>103</v>
      </c>
      <c r="D206" s="50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43"/>
      <c r="AI206" s="27"/>
      <c r="AJ206" s="27"/>
      <c r="AK206" s="27"/>
      <c r="AL206" s="27"/>
      <c r="AM206" s="44"/>
      <c r="AN206" s="44"/>
      <c r="AO206" s="44"/>
      <c r="AP206" s="44"/>
      <c r="AQ206" s="7">
        <f t="shared" si="70"/>
        <v>0</v>
      </c>
      <c r="AR206" s="3">
        <f t="shared" si="78"/>
        <v>34</v>
      </c>
      <c r="AS206" s="8">
        <f t="shared" si="69"/>
        <v>0</v>
      </c>
    </row>
    <row r="207" spans="1:45" ht="12.75" customHeight="1">
      <c r="A207" s="114"/>
      <c r="B207" s="118" t="s">
        <v>53</v>
      </c>
      <c r="C207" s="51" t="s">
        <v>101</v>
      </c>
      <c r="D207" s="50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43"/>
      <c r="AI207" s="27"/>
      <c r="AJ207" s="27"/>
      <c r="AK207" s="27"/>
      <c r="AL207" s="27"/>
      <c r="AM207" s="44"/>
      <c r="AN207" s="44"/>
      <c r="AO207" s="44"/>
      <c r="AP207" s="44"/>
      <c r="AQ207" s="7">
        <f t="shared" si="70"/>
        <v>0</v>
      </c>
      <c r="AR207" s="3">
        <f t="shared" si="78"/>
        <v>34</v>
      </c>
      <c r="AS207" s="8">
        <f t="shared" si="69"/>
        <v>0</v>
      </c>
    </row>
    <row r="208" spans="1:45" ht="12.75" customHeight="1">
      <c r="A208" s="114"/>
      <c r="B208" s="118"/>
      <c r="C208" s="51" t="s">
        <v>102</v>
      </c>
      <c r="D208" s="50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43"/>
      <c r="AI208" s="27"/>
      <c r="AJ208" s="27"/>
      <c r="AK208" s="27"/>
      <c r="AL208" s="27"/>
      <c r="AM208" s="44"/>
      <c r="AN208" s="44"/>
      <c r="AO208" s="44"/>
      <c r="AP208" s="44"/>
      <c r="AQ208" s="7">
        <f t="shared" si="70"/>
        <v>0</v>
      </c>
      <c r="AR208" s="3">
        <f t="shared" si="78"/>
        <v>34</v>
      </c>
      <c r="AS208" s="8">
        <f t="shared" si="69"/>
        <v>0</v>
      </c>
    </row>
    <row r="209" spans="1:45" ht="12.75" customHeight="1">
      <c r="A209" s="114"/>
      <c r="B209" s="118"/>
      <c r="C209" s="51" t="s">
        <v>103</v>
      </c>
      <c r="D209" s="50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43"/>
      <c r="AI209" s="27"/>
      <c r="AJ209" s="27"/>
      <c r="AK209" s="27"/>
      <c r="AL209" s="27"/>
      <c r="AM209" s="44"/>
      <c r="AN209" s="44"/>
      <c r="AO209" s="44"/>
      <c r="AP209" s="44"/>
      <c r="AQ209" s="7">
        <f t="shared" si="70"/>
        <v>0</v>
      </c>
      <c r="AR209" s="3">
        <f t="shared" si="78"/>
        <v>34</v>
      </c>
      <c r="AS209" s="8">
        <f t="shared" si="69"/>
        <v>0</v>
      </c>
    </row>
    <row r="210" spans="1:45" ht="12.75" customHeight="1">
      <c r="A210" s="114"/>
      <c r="B210" s="118" t="s">
        <v>54</v>
      </c>
      <c r="C210" s="51" t="s">
        <v>101</v>
      </c>
      <c r="D210" s="50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43"/>
      <c r="AI210" s="27"/>
      <c r="AJ210" s="27"/>
      <c r="AK210" s="27"/>
      <c r="AL210" s="27"/>
      <c r="AM210" s="44"/>
      <c r="AN210" s="44"/>
      <c r="AO210" s="44"/>
      <c r="AP210" s="44"/>
      <c r="AQ210" s="7">
        <f t="shared" si="70"/>
        <v>0</v>
      </c>
      <c r="AR210" s="3">
        <f t="shared" si="78"/>
        <v>34</v>
      </c>
      <c r="AS210" s="8">
        <f t="shared" si="69"/>
        <v>0</v>
      </c>
    </row>
    <row r="211" spans="1:45" ht="12.75" customHeight="1">
      <c r="A211" s="114"/>
      <c r="B211" s="118"/>
      <c r="C211" s="51" t="s">
        <v>102</v>
      </c>
      <c r="D211" s="50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43"/>
      <c r="AI211" s="27"/>
      <c r="AJ211" s="27"/>
      <c r="AK211" s="27"/>
      <c r="AL211" s="27"/>
      <c r="AM211" s="44"/>
      <c r="AN211" s="44"/>
      <c r="AO211" s="44"/>
      <c r="AP211" s="44"/>
      <c r="AQ211" s="7">
        <f t="shared" si="70"/>
        <v>0</v>
      </c>
      <c r="AR211" s="3">
        <f t="shared" si="78"/>
        <v>34</v>
      </c>
      <c r="AS211" s="8">
        <f t="shared" si="69"/>
        <v>0</v>
      </c>
    </row>
    <row r="212" spans="1:45" ht="12.75" customHeight="1">
      <c r="A212" s="114"/>
      <c r="B212" s="118"/>
      <c r="C212" s="51" t="s">
        <v>103</v>
      </c>
      <c r="D212" s="50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43"/>
      <c r="AI212" s="27"/>
      <c r="AJ212" s="27"/>
      <c r="AK212" s="27"/>
      <c r="AL212" s="27"/>
      <c r="AM212" s="44"/>
      <c r="AN212" s="44"/>
      <c r="AO212" s="44"/>
      <c r="AP212" s="44"/>
      <c r="AQ212" s="7">
        <f t="shared" si="70"/>
        <v>0</v>
      </c>
      <c r="AR212" s="3">
        <f t="shared" si="78"/>
        <v>34</v>
      </c>
      <c r="AS212" s="8">
        <f t="shared" si="69"/>
        <v>0</v>
      </c>
    </row>
    <row r="213" spans="1:45" ht="12.75" customHeight="1">
      <c r="A213" s="114"/>
      <c r="B213" s="118" t="s">
        <v>83</v>
      </c>
      <c r="C213" s="51" t="s">
        <v>101</v>
      </c>
      <c r="D213" s="50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43"/>
      <c r="AI213" s="27"/>
      <c r="AJ213" s="27"/>
      <c r="AK213" s="27"/>
      <c r="AL213" s="27"/>
      <c r="AM213" s="44"/>
      <c r="AN213" s="44"/>
      <c r="AO213" s="44"/>
      <c r="AP213" s="44"/>
      <c r="AQ213" s="7">
        <f t="shared" si="70"/>
        <v>0</v>
      </c>
      <c r="AR213" s="3">
        <f>34*2</f>
        <v>68</v>
      </c>
      <c r="AS213" s="8">
        <f t="shared" si="69"/>
        <v>0</v>
      </c>
    </row>
    <row r="214" spans="1:45" ht="12.75" customHeight="1">
      <c r="A214" s="114"/>
      <c r="B214" s="118"/>
      <c r="C214" s="51" t="s">
        <v>102</v>
      </c>
      <c r="D214" s="50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43"/>
      <c r="AI214" s="27"/>
      <c r="AJ214" s="27"/>
      <c r="AK214" s="27"/>
      <c r="AL214" s="27"/>
      <c r="AM214" s="44"/>
      <c r="AN214" s="44"/>
      <c r="AO214" s="44"/>
      <c r="AP214" s="44"/>
      <c r="AQ214" s="7">
        <f t="shared" si="70"/>
        <v>0</v>
      </c>
      <c r="AR214" s="3">
        <f t="shared" ref="AR214:AR218" si="79">34*2</f>
        <v>68</v>
      </c>
      <c r="AS214" s="8">
        <f t="shared" si="69"/>
        <v>0</v>
      </c>
    </row>
    <row r="215" spans="1:45" ht="12.75" customHeight="1">
      <c r="A215" s="114"/>
      <c r="B215" s="118"/>
      <c r="C215" s="51" t="s">
        <v>103</v>
      </c>
      <c r="D215" s="50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43"/>
      <c r="AI215" s="27"/>
      <c r="AJ215" s="27"/>
      <c r="AK215" s="27"/>
      <c r="AL215" s="27"/>
      <c r="AM215" s="44"/>
      <c r="AN215" s="44"/>
      <c r="AO215" s="44"/>
      <c r="AP215" s="44"/>
      <c r="AQ215" s="7">
        <f t="shared" si="70"/>
        <v>0</v>
      </c>
      <c r="AR215" s="3">
        <f t="shared" si="79"/>
        <v>68</v>
      </c>
      <c r="AS215" s="8">
        <f t="shared" si="69"/>
        <v>0</v>
      </c>
    </row>
    <row r="216" spans="1:45" ht="12.75" customHeight="1">
      <c r="A216" s="114"/>
      <c r="B216" s="118" t="s">
        <v>73</v>
      </c>
      <c r="C216" s="51" t="s">
        <v>101</v>
      </c>
      <c r="D216" s="50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43"/>
      <c r="AI216" s="27"/>
      <c r="AJ216" s="27"/>
      <c r="AK216" s="27"/>
      <c r="AL216" s="27"/>
      <c r="AM216" s="44"/>
      <c r="AN216" s="44"/>
      <c r="AO216" s="44"/>
      <c r="AP216" s="44"/>
      <c r="AQ216" s="7">
        <f t="shared" si="70"/>
        <v>0</v>
      </c>
      <c r="AR216" s="3">
        <f t="shared" si="79"/>
        <v>68</v>
      </c>
      <c r="AS216" s="8">
        <f t="shared" si="69"/>
        <v>0</v>
      </c>
    </row>
    <row r="217" spans="1:45" ht="12.75" customHeight="1">
      <c r="A217" s="114"/>
      <c r="B217" s="118"/>
      <c r="C217" s="51" t="s">
        <v>102</v>
      </c>
      <c r="D217" s="50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43"/>
      <c r="AI217" s="27"/>
      <c r="AJ217" s="27"/>
      <c r="AK217" s="27"/>
      <c r="AL217" s="27"/>
      <c r="AM217" s="44"/>
      <c r="AN217" s="44"/>
      <c r="AO217" s="44"/>
      <c r="AP217" s="44"/>
      <c r="AQ217" s="7">
        <f t="shared" si="70"/>
        <v>0</v>
      </c>
      <c r="AR217" s="3">
        <f t="shared" si="79"/>
        <v>68</v>
      </c>
      <c r="AS217" s="8">
        <f t="shared" si="69"/>
        <v>0</v>
      </c>
    </row>
    <row r="218" spans="1:45">
      <c r="A218" s="114"/>
      <c r="B218" s="118"/>
      <c r="C218" s="51" t="s">
        <v>103</v>
      </c>
      <c r="D218" s="52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43"/>
      <c r="AJ218" s="44"/>
      <c r="AK218" s="27"/>
      <c r="AL218" s="27"/>
      <c r="AM218" s="44"/>
      <c r="AN218" s="44"/>
      <c r="AO218" s="44"/>
      <c r="AP218" s="44"/>
      <c r="AQ218" s="7">
        <f t="shared" si="70"/>
        <v>0</v>
      </c>
      <c r="AR218" s="3">
        <f t="shared" si="79"/>
        <v>68</v>
      </c>
      <c r="AS218" s="8">
        <f t="shared" si="69"/>
        <v>0</v>
      </c>
    </row>
    <row r="219" spans="1:45" ht="27" customHeight="1">
      <c r="A219" s="66"/>
      <c r="B219" s="67"/>
      <c r="C219" s="67"/>
      <c r="D219" s="67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  <c r="AL219" s="65"/>
      <c r="AM219" s="66"/>
      <c r="AN219" s="66"/>
      <c r="AO219" s="66"/>
      <c r="AP219" s="66"/>
      <c r="AQ219" s="66"/>
      <c r="AR219" s="66"/>
      <c r="AS219" s="66"/>
    </row>
    <row r="220" spans="1:45" s="2" customFormat="1" ht="81.75" customHeight="1">
      <c r="A220" s="154" t="s">
        <v>36</v>
      </c>
      <c r="B220" s="154"/>
      <c r="C220" s="154"/>
      <c r="D220" s="154"/>
      <c r="E220" s="120" t="s">
        <v>40</v>
      </c>
      <c r="F220" s="120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  <c r="AO220" s="120"/>
      <c r="AP220" s="120"/>
      <c r="AQ220" s="149" t="s">
        <v>20</v>
      </c>
      <c r="AR220" s="156" t="s">
        <v>22</v>
      </c>
      <c r="AS220" s="157" t="s">
        <v>21</v>
      </c>
    </row>
    <row r="221" spans="1:45" s="2" customFormat="1" ht="21.75" customHeight="1">
      <c r="A221" s="118" t="s">
        <v>0</v>
      </c>
      <c r="B221" s="118"/>
      <c r="C221" s="118"/>
      <c r="D221" s="23" t="s">
        <v>18</v>
      </c>
      <c r="E221" s="118" t="s">
        <v>1</v>
      </c>
      <c r="F221" s="118"/>
      <c r="G221" s="118"/>
      <c r="H221" s="118"/>
      <c r="I221" s="118" t="s">
        <v>2</v>
      </c>
      <c r="J221" s="118"/>
      <c r="K221" s="118"/>
      <c r="L221" s="118"/>
      <c r="M221" s="118" t="s">
        <v>3</v>
      </c>
      <c r="N221" s="118"/>
      <c r="O221" s="118"/>
      <c r="P221" s="118"/>
      <c r="Q221" s="118" t="s">
        <v>4</v>
      </c>
      <c r="R221" s="118"/>
      <c r="S221" s="118"/>
      <c r="T221" s="118"/>
      <c r="U221" s="118" t="s">
        <v>5</v>
      </c>
      <c r="V221" s="118"/>
      <c r="W221" s="118"/>
      <c r="X221" s="118" t="s">
        <v>6</v>
      </c>
      <c r="Y221" s="118"/>
      <c r="Z221" s="118"/>
      <c r="AA221" s="118"/>
      <c r="AB221" s="118" t="s">
        <v>7</v>
      </c>
      <c r="AC221" s="118"/>
      <c r="AD221" s="118"/>
      <c r="AE221" s="118" t="s">
        <v>8</v>
      </c>
      <c r="AF221" s="118"/>
      <c r="AG221" s="118"/>
      <c r="AH221" s="118"/>
      <c r="AI221" s="118"/>
      <c r="AJ221" s="118" t="s">
        <v>9</v>
      </c>
      <c r="AK221" s="118"/>
      <c r="AL221" s="118"/>
      <c r="AM221" s="118" t="s">
        <v>10</v>
      </c>
      <c r="AN221" s="118"/>
      <c r="AO221" s="118"/>
      <c r="AP221" s="118"/>
      <c r="AQ221" s="149"/>
      <c r="AR221" s="156"/>
      <c r="AS221" s="157"/>
    </row>
    <row r="222" spans="1:45" s="6" customFormat="1" ht="11.25" customHeight="1">
      <c r="A222" s="118"/>
      <c r="B222" s="118"/>
      <c r="C222" s="118"/>
      <c r="D222" s="23" t="s">
        <v>19</v>
      </c>
      <c r="E222" s="5">
        <v>1</v>
      </c>
      <c r="F222" s="5">
        <v>2</v>
      </c>
      <c r="G222" s="5">
        <v>3</v>
      </c>
      <c r="H222" s="5">
        <v>4</v>
      </c>
      <c r="I222" s="5">
        <v>5</v>
      </c>
      <c r="J222" s="5">
        <v>6</v>
      </c>
      <c r="K222" s="5">
        <v>7</v>
      </c>
      <c r="L222" s="5">
        <v>8</v>
      </c>
      <c r="M222" s="5">
        <v>9</v>
      </c>
      <c r="N222" s="5">
        <v>10</v>
      </c>
      <c r="O222" s="5">
        <v>11</v>
      </c>
      <c r="P222" s="5">
        <v>12</v>
      </c>
      <c r="Q222" s="5">
        <v>13</v>
      </c>
      <c r="R222" s="5">
        <v>14</v>
      </c>
      <c r="S222" s="5">
        <v>15</v>
      </c>
      <c r="T222" s="5">
        <v>16</v>
      </c>
      <c r="U222" s="5">
        <v>17</v>
      </c>
      <c r="V222" s="5">
        <v>18</v>
      </c>
      <c r="W222" s="5">
        <v>19</v>
      </c>
      <c r="X222" s="5">
        <v>20</v>
      </c>
      <c r="Y222" s="5">
        <v>21</v>
      </c>
      <c r="Z222" s="5">
        <v>22</v>
      </c>
      <c r="AA222" s="5">
        <v>23</v>
      </c>
      <c r="AB222" s="5">
        <v>24</v>
      </c>
      <c r="AC222" s="5">
        <v>25</v>
      </c>
      <c r="AD222" s="5">
        <v>26</v>
      </c>
      <c r="AE222" s="5">
        <v>27</v>
      </c>
      <c r="AF222" s="5">
        <v>28</v>
      </c>
      <c r="AG222" s="5">
        <v>29</v>
      </c>
      <c r="AH222" s="5">
        <v>30</v>
      </c>
      <c r="AI222" s="5">
        <v>31</v>
      </c>
      <c r="AJ222" s="5">
        <v>32</v>
      </c>
      <c r="AK222" s="5">
        <v>33</v>
      </c>
      <c r="AL222" s="5">
        <v>34</v>
      </c>
      <c r="AM222" s="5">
        <v>35</v>
      </c>
      <c r="AN222" s="5">
        <v>36</v>
      </c>
      <c r="AO222" s="5">
        <v>37</v>
      </c>
      <c r="AP222" s="5">
        <v>38</v>
      </c>
      <c r="AQ222" s="149"/>
      <c r="AR222" s="156"/>
      <c r="AS222" s="157"/>
    </row>
    <row r="223" spans="1:45" ht="12.75" customHeight="1">
      <c r="A223" s="114" t="s">
        <v>25</v>
      </c>
      <c r="B223" s="112" t="s">
        <v>13</v>
      </c>
      <c r="C223" s="51" t="s">
        <v>105</v>
      </c>
      <c r="D223" s="52"/>
      <c r="E223" s="27"/>
      <c r="F223" s="87" t="s">
        <v>125</v>
      </c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7"/>
      <c r="AN223" s="7"/>
      <c r="AO223" s="7"/>
      <c r="AP223" s="7"/>
      <c r="AQ223" s="7">
        <f>COUNTA(E223:AP223)</f>
        <v>1</v>
      </c>
      <c r="AR223" s="3">
        <f>34*3</f>
        <v>102</v>
      </c>
      <c r="AS223" s="8">
        <f t="shared" ref="AS223:AS254" si="80">AQ223/AR223</f>
        <v>9.8039215686274508E-3</v>
      </c>
    </row>
    <row r="224" spans="1:45">
      <c r="A224" s="114"/>
      <c r="B224" s="113"/>
      <c r="C224" s="51" t="s">
        <v>106</v>
      </c>
      <c r="D224" s="52"/>
      <c r="E224" s="27"/>
      <c r="F224" s="87" t="s">
        <v>125</v>
      </c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7"/>
      <c r="AN224" s="7"/>
      <c r="AO224" s="7"/>
      <c r="AP224" s="7"/>
      <c r="AQ224" s="7">
        <f t="shared" ref="AQ224:AQ254" si="81">COUNTA(E224:AP224)</f>
        <v>1</v>
      </c>
      <c r="AR224" s="3">
        <f t="shared" ref="AR224" si="82">34*3</f>
        <v>102</v>
      </c>
      <c r="AS224" s="8">
        <f t="shared" si="80"/>
        <v>9.8039215686274508E-3</v>
      </c>
    </row>
    <row r="225" spans="1:45" ht="12.75" customHeight="1">
      <c r="A225" s="114"/>
      <c r="B225" s="112" t="s">
        <v>27</v>
      </c>
      <c r="C225" s="51" t="s">
        <v>105</v>
      </c>
      <c r="D225" s="52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7"/>
      <c r="AN225" s="7"/>
      <c r="AO225" s="7"/>
      <c r="AP225" s="7"/>
      <c r="AQ225" s="7">
        <f t="shared" si="81"/>
        <v>0</v>
      </c>
      <c r="AR225" s="3">
        <f>34*2</f>
        <v>68</v>
      </c>
      <c r="AS225" s="8">
        <f t="shared" si="80"/>
        <v>0</v>
      </c>
    </row>
    <row r="226" spans="1:45" ht="12.75" customHeight="1">
      <c r="A226" s="114"/>
      <c r="B226" s="113"/>
      <c r="C226" s="51" t="s">
        <v>106</v>
      </c>
      <c r="D226" s="50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7"/>
      <c r="AN226" s="7"/>
      <c r="AO226" s="7"/>
      <c r="AP226" s="7"/>
      <c r="AQ226" s="7">
        <f t="shared" si="81"/>
        <v>0</v>
      </c>
      <c r="AR226" s="3">
        <f t="shared" ref="AR226" si="83">34*2</f>
        <v>68</v>
      </c>
      <c r="AS226" s="8">
        <f t="shared" si="80"/>
        <v>0</v>
      </c>
    </row>
    <row r="227" spans="1:45">
      <c r="A227" s="114"/>
      <c r="B227" s="112" t="s">
        <v>12</v>
      </c>
      <c r="C227" s="51" t="s">
        <v>105</v>
      </c>
      <c r="D227" s="50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7"/>
      <c r="AN227" s="7"/>
      <c r="AO227" s="7"/>
      <c r="AP227" s="7"/>
      <c r="AQ227" s="7">
        <f t="shared" si="81"/>
        <v>0</v>
      </c>
      <c r="AR227" s="3">
        <f t="shared" ref="AR227:AR230" si="84">34*3</f>
        <v>102</v>
      </c>
      <c r="AS227" s="8">
        <f t="shared" si="80"/>
        <v>0</v>
      </c>
    </row>
    <row r="228" spans="1:45">
      <c r="A228" s="114"/>
      <c r="B228" s="113"/>
      <c r="C228" s="51" t="s">
        <v>106</v>
      </c>
      <c r="D228" s="52"/>
      <c r="E228" s="27"/>
      <c r="F228" s="27"/>
      <c r="G228" s="27"/>
      <c r="H228" s="27"/>
      <c r="I228" s="45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7"/>
      <c r="AN228" s="7"/>
      <c r="AO228" s="7"/>
      <c r="AP228" s="7"/>
      <c r="AQ228" s="7">
        <f t="shared" si="81"/>
        <v>0</v>
      </c>
      <c r="AR228" s="3">
        <f t="shared" si="84"/>
        <v>102</v>
      </c>
      <c r="AS228" s="8">
        <f t="shared" si="80"/>
        <v>0</v>
      </c>
    </row>
    <row r="229" spans="1:45" ht="12.75" customHeight="1">
      <c r="A229" s="114"/>
      <c r="B229" s="112" t="s">
        <v>95</v>
      </c>
      <c r="C229" s="51" t="s">
        <v>105</v>
      </c>
      <c r="D229" s="77"/>
      <c r="E229" s="27"/>
      <c r="F229" s="27"/>
      <c r="G229" s="27"/>
      <c r="H229" s="43"/>
      <c r="I229" s="43"/>
      <c r="J229" s="27"/>
      <c r="K229" s="87" t="s">
        <v>125</v>
      </c>
      <c r="L229" s="27"/>
      <c r="M229" s="27"/>
      <c r="N229" s="27"/>
      <c r="O229" s="27"/>
      <c r="P229" s="27"/>
      <c r="Q229" s="87" t="s">
        <v>125</v>
      </c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7"/>
      <c r="AN229" s="7"/>
      <c r="AO229" s="7"/>
      <c r="AP229" s="7"/>
      <c r="AQ229" s="7">
        <f t="shared" si="81"/>
        <v>2</v>
      </c>
      <c r="AR229" s="3">
        <f t="shared" si="84"/>
        <v>102</v>
      </c>
      <c r="AS229" s="8">
        <f t="shared" si="80"/>
        <v>1.9607843137254902E-2</v>
      </c>
    </row>
    <row r="230" spans="1:45" ht="12.75" customHeight="1">
      <c r="A230" s="114"/>
      <c r="B230" s="113"/>
      <c r="C230" s="51" t="s">
        <v>106</v>
      </c>
      <c r="D230" s="52"/>
      <c r="E230" s="27"/>
      <c r="F230" s="27"/>
      <c r="G230" s="27"/>
      <c r="H230" s="27"/>
      <c r="I230" s="27"/>
      <c r="J230" s="27"/>
      <c r="K230" s="88" t="s">
        <v>125</v>
      </c>
      <c r="L230" s="27"/>
      <c r="M230" s="27"/>
      <c r="N230" s="27"/>
      <c r="O230" s="27"/>
      <c r="P230" s="27"/>
      <c r="Q230" s="88" t="s">
        <v>125</v>
      </c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44"/>
      <c r="AJ230" s="44"/>
      <c r="AK230" s="27"/>
      <c r="AL230" s="27"/>
      <c r="AM230" s="7"/>
      <c r="AN230" s="7"/>
      <c r="AO230" s="7"/>
      <c r="AP230" s="7"/>
      <c r="AQ230" s="7">
        <f t="shared" si="81"/>
        <v>2</v>
      </c>
      <c r="AR230" s="3">
        <f t="shared" si="84"/>
        <v>102</v>
      </c>
      <c r="AS230" s="8">
        <f t="shared" si="80"/>
        <v>1.9607843137254902E-2</v>
      </c>
    </row>
    <row r="231" spans="1:45" ht="12.75" customHeight="1">
      <c r="A231" s="114"/>
      <c r="B231" s="112" t="s">
        <v>96</v>
      </c>
      <c r="C231" s="51" t="s">
        <v>105</v>
      </c>
      <c r="D231" s="52"/>
      <c r="E231" s="27"/>
      <c r="F231" s="27"/>
      <c r="G231" s="27"/>
      <c r="H231" s="27"/>
      <c r="I231" s="27"/>
      <c r="J231" s="27"/>
      <c r="K231" s="87" t="s">
        <v>125</v>
      </c>
      <c r="L231" s="27"/>
      <c r="M231" s="27"/>
      <c r="N231" s="27"/>
      <c r="O231" s="27"/>
      <c r="P231" s="27"/>
      <c r="Q231" s="27"/>
      <c r="R231" s="27"/>
      <c r="S231" s="87" t="s">
        <v>125</v>
      </c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44"/>
      <c r="AJ231" s="44"/>
      <c r="AK231" s="27"/>
      <c r="AL231" s="27"/>
      <c r="AM231" s="7"/>
      <c r="AN231" s="7"/>
      <c r="AO231" s="7"/>
      <c r="AP231" s="7"/>
      <c r="AQ231" s="7">
        <f t="shared" si="81"/>
        <v>2</v>
      </c>
      <c r="AR231" s="3">
        <f t="shared" ref="AR231:AR232" si="85">34*2</f>
        <v>68</v>
      </c>
      <c r="AS231" s="8">
        <f t="shared" si="80"/>
        <v>2.9411764705882353E-2</v>
      </c>
    </row>
    <row r="232" spans="1:45" ht="12.75" customHeight="1">
      <c r="A232" s="114"/>
      <c r="B232" s="113"/>
      <c r="C232" s="51" t="s">
        <v>106</v>
      </c>
      <c r="D232" s="52"/>
      <c r="E232" s="27"/>
      <c r="F232" s="27"/>
      <c r="G232" s="27"/>
      <c r="H232" s="27"/>
      <c r="I232" s="27"/>
      <c r="J232" s="27"/>
      <c r="K232" s="88" t="s">
        <v>125</v>
      </c>
      <c r="L232" s="27"/>
      <c r="M232" s="27"/>
      <c r="N232" s="27"/>
      <c r="O232" s="27"/>
      <c r="P232" s="27"/>
      <c r="Q232" s="27"/>
      <c r="R232" s="27"/>
      <c r="S232" s="88" t="s">
        <v>125</v>
      </c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44"/>
      <c r="AJ232" s="44"/>
      <c r="AK232" s="27"/>
      <c r="AL232" s="27"/>
      <c r="AM232" s="7"/>
      <c r="AN232" s="7"/>
      <c r="AO232" s="7"/>
      <c r="AP232" s="7"/>
      <c r="AQ232" s="7">
        <f t="shared" si="81"/>
        <v>2</v>
      </c>
      <c r="AR232" s="3">
        <f t="shared" si="85"/>
        <v>68</v>
      </c>
      <c r="AS232" s="8">
        <f t="shared" si="80"/>
        <v>2.9411764705882353E-2</v>
      </c>
    </row>
    <row r="233" spans="1:45">
      <c r="A233" s="114"/>
      <c r="B233" s="112" t="s">
        <v>97</v>
      </c>
      <c r="C233" s="51" t="s">
        <v>105</v>
      </c>
      <c r="D233" s="52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87" t="s">
        <v>125</v>
      </c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44"/>
      <c r="AJ233" s="44"/>
      <c r="AK233" s="27"/>
      <c r="AL233" s="27"/>
      <c r="AM233" s="7"/>
      <c r="AN233" s="7"/>
      <c r="AO233" s="7"/>
      <c r="AP233" s="7"/>
      <c r="AQ233" s="7">
        <f t="shared" si="81"/>
        <v>1</v>
      </c>
      <c r="AR233" s="3">
        <f>34*1</f>
        <v>34</v>
      </c>
      <c r="AS233" s="8">
        <f t="shared" si="80"/>
        <v>2.9411764705882353E-2</v>
      </c>
    </row>
    <row r="234" spans="1:45">
      <c r="A234" s="114"/>
      <c r="B234" s="113"/>
      <c r="C234" s="51" t="s">
        <v>106</v>
      </c>
      <c r="D234" s="50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88" t="s">
        <v>125</v>
      </c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44"/>
      <c r="AJ234" s="44"/>
      <c r="AK234" s="27"/>
      <c r="AL234" s="27"/>
      <c r="AM234" s="7"/>
      <c r="AN234" s="7"/>
      <c r="AO234" s="7"/>
      <c r="AP234" s="7"/>
      <c r="AQ234" s="7">
        <f t="shared" si="81"/>
        <v>1</v>
      </c>
      <c r="AR234" s="3">
        <f t="shared" ref="AR234:AR236" si="86">34*1</f>
        <v>34</v>
      </c>
      <c r="AS234" s="8">
        <f t="shared" si="80"/>
        <v>2.9411764705882353E-2</v>
      </c>
    </row>
    <row r="235" spans="1:45" ht="12.75" customHeight="1">
      <c r="A235" s="114"/>
      <c r="B235" s="112" t="s">
        <v>35</v>
      </c>
      <c r="C235" s="51" t="s">
        <v>105</v>
      </c>
      <c r="D235" s="52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43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44"/>
      <c r="AJ235" s="44"/>
      <c r="AK235" s="27"/>
      <c r="AL235" s="27"/>
      <c r="AM235" s="7"/>
      <c r="AN235" s="7"/>
      <c r="AO235" s="7"/>
      <c r="AP235" s="7"/>
      <c r="AQ235" s="7">
        <f t="shared" si="81"/>
        <v>0</v>
      </c>
      <c r="AR235" s="3">
        <f t="shared" si="86"/>
        <v>34</v>
      </c>
      <c r="AS235" s="8">
        <f t="shared" si="80"/>
        <v>0</v>
      </c>
    </row>
    <row r="236" spans="1:45" ht="12.75" customHeight="1">
      <c r="A236" s="114"/>
      <c r="B236" s="113"/>
      <c r="C236" s="51" t="s">
        <v>106</v>
      </c>
      <c r="D236" s="52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45"/>
      <c r="T236" s="43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44"/>
      <c r="AJ236" s="44"/>
      <c r="AK236" s="27"/>
      <c r="AL236" s="27"/>
      <c r="AM236" s="7"/>
      <c r="AN236" s="7"/>
      <c r="AO236" s="7"/>
      <c r="AP236" s="7"/>
      <c r="AQ236" s="7">
        <f t="shared" si="81"/>
        <v>0</v>
      </c>
      <c r="AR236" s="3">
        <f t="shared" si="86"/>
        <v>34</v>
      </c>
      <c r="AS236" s="8">
        <f t="shared" si="80"/>
        <v>0</v>
      </c>
    </row>
    <row r="237" spans="1:45" ht="12.75" customHeight="1">
      <c r="A237" s="114"/>
      <c r="B237" s="112" t="s">
        <v>28</v>
      </c>
      <c r="C237" s="51" t="s">
        <v>105</v>
      </c>
      <c r="D237" s="50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43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44"/>
      <c r="AJ237" s="44"/>
      <c r="AK237" s="27"/>
      <c r="AL237" s="27"/>
      <c r="AM237" s="7"/>
      <c r="AN237" s="7"/>
      <c r="AO237" s="7"/>
      <c r="AP237" s="7"/>
      <c r="AQ237" s="7">
        <f t="shared" si="81"/>
        <v>0</v>
      </c>
      <c r="AR237" s="3">
        <f t="shared" ref="AR237:AR238" si="87">34*3</f>
        <v>102</v>
      </c>
      <c r="AS237" s="8">
        <f t="shared" si="80"/>
        <v>0</v>
      </c>
    </row>
    <row r="238" spans="1:45" ht="12.75" customHeight="1">
      <c r="A238" s="114"/>
      <c r="B238" s="113"/>
      <c r="C238" s="51" t="s">
        <v>106</v>
      </c>
      <c r="D238" s="50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43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44"/>
      <c r="AJ238" s="44"/>
      <c r="AK238" s="27"/>
      <c r="AL238" s="27"/>
      <c r="AM238" s="7"/>
      <c r="AN238" s="7"/>
      <c r="AO238" s="7"/>
      <c r="AP238" s="7"/>
      <c r="AQ238" s="7">
        <f t="shared" si="81"/>
        <v>0</v>
      </c>
      <c r="AR238" s="3">
        <f t="shared" si="87"/>
        <v>102</v>
      </c>
      <c r="AS238" s="8">
        <f t="shared" si="80"/>
        <v>0</v>
      </c>
    </row>
    <row r="239" spans="1:45" ht="12.75" customHeight="1">
      <c r="A239" s="114"/>
      <c r="B239" s="112" t="s">
        <v>30</v>
      </c>
      <c r="C239" s="51" t="s">
        <v>105</v>
      </c>
      <c r="D239" s="50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43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44"/>
      <c r="AJ239" s="44"/>
      <c r="AK239" s="27"/>
      <c r="AL239" s="27"/>
      <c r="AM239" s="7"/>
      <c r="AN239" s="7"/>
      <c r="AO239" s="7"/>
      <c r="AP239" s="7"/>
      <c r="AQ239" s="7">
        <f t="shared" si="81"/>
        <v>0</v>
      </c>
      <c r="AR239" s="3">
        <f t="shared" ref="AR239:AR246" si="88">34*2</f>
        <v>68</v>
      </c>
      <c r="AS239" s="8">
        <f t="shared" si="80"/>
        <v>0</v>
      </c>
    </row>
    <row r="240" spans="1:45" ht="12.75" customHeight="1">
      <c r="A240" s="114"/>
      <c r="B240" s="113"/>
      <c r="C240" s="51" t="s">
        <v>106</v>
      </c>
      <c r="D240" s="50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43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44"/>
      <c r="AJ240" s="44"/>
      <c r="AK240" s="27"/>
      <c r="AL240" s="27"/>
      <c r="AM240" s="7"/>
      <c r="AN240" s="7"/>
      <c r="AO240" s="7"/>
      <c r="AP240" s="7"/>
      <c r="AQ240" s="7">
        <f t="shared" si="81"/>
        <v>0</v>
      </c>
      <c r="AR240" s="3">
        <f t="shared" si="88"/>
        <v>68</v>
      </c>
      <c r="AS240" s="8">
        <f t="shared" si="80"/>
        <v>0</v>
      </c>
    </row>
    <row r="241" spans="1:45" ht="12.75" customHeight="1">
      <c r="A241" s="114"/>
      <c r="B241" s="112" t="s">
        <v>34</v>
      </c>
      <c r="C241" s="51" t="s">
        <v>105</v>
      </c>
      <c r="D241" s="50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87" t="s">
        <v>125</v>
      </c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44"/>
      <c r="AJ241" s="44"/>
      <c r="AK241" s="27"/>
      <c r="AL241" s="27"/>
      <c r="AM241" s="7"/>
      <c r="AN241" s="7"/>
      <c r="AO241" s="7"/>
      <c r="AP241" s="7"/>
      <c r="AQ241" s="7">
        <f t="shared" si="81"/>
        <v>1</v>
      </c>
      <c r="AR241" s="3">
        <f t="shared" si="88"/>
        <v>68</v>
      </c>
      <c r="AS241" s="8">
        <f t="shared" si="80"/>
        <v>1.4705882352941176E-2</v>
      </c>
    </row>
    <row r="242" spans="1:45" ht="12.75" customHeight="1">
      <c r="A242" s="114"/>
      <c r="B242" s="113"/>
      <c r="C242" s="51" t="s">
        <v>106</v>
      </c>
      <c r="D242" s="50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88" t="s">
        <v>125</v>
      </c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44"/>
      <c r="AJ242" s="44"/>
      <c r="AK242" s="27"/>
      <c r="AL242" s="27"/>
      <c r="AM242" s="7"/>
      <c r="AN242" s="7"/>
      <c r="AO242" s="7"/>
      <c r="AP242" s="7"/>
      <c r="AQ242" s="7">
        <f t="shared" si="81"/>
        <v>1</v>
      </c>
      <c r="AR242" s="3">
        <f t="shared" si="88"/>
        <v>68</v>
      </c>
      <c r="AS242" s="8">
        <f t="shared" si="80"/>
        <v>1.4705882352941176E-2</v>
      </c>
    </row>
    <row r="243" spans="1:45" ht="12.75" customHeight="1">
      <c r="A243" s="114"/>
      <c r="B243" s="118" t="s">
        <v>37</v>
      </c>
      <c r="C243" s="51" t="s">
        <v>105</v>
      </c>
      <c r="D243" s="50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87" t="s">
        <v>125</v>
      </c>
      <c r="P243" s="27"/>
      <c r="Q243" s="27"/>
      <c r="R243" s="27"/>
      <c r="S243" s="43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44"/>
      <c r="AJ243" s="44"/>
      <c r="AK243" s="27"/>
      <c r="AL243" s="27"/>
      <c r="AM243" s="7"/>
      <c r="AN243" s="7"/>
      <c r="AO243" s="7"/>
      <c r="AP243" s="7"/>
      <c r="AQ243" s="7">
        <f t="shared" si="81"/>
        <v>1</v>
      </c>
      <c r="AR243" s="3">
        <f t="shared" si="88"/>
        <v>68</v>
      </c>
      <c r="AS243" s="8">
        <f t="shared" si="80"/>
        <v>1.4705882352941176E-2</v>
      </c>
    </row>
    <row r="244" spans="1:45" ht="12.75" customHeight="1">
      <c r="A244" s="114"/>
      <c r="B244" s="118"/>
      <c r="C244" s="51" t="s">
        <v>106</v>
      </c>
      <c r="D244" s="50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88" t="s">
        <v>125</v>
      </c>
      <c r="P244" s="27"/>
      <c r="Q244" s="27"/>
      <c r="R244" s="27"/>
      <c r="S244" s="43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44"/>
      <c r="AJ244" s="44"/>
      <c r="AK244" s="27"/>
      <c r="AL244" s="27"/>
      <c r="AM244" s="7"/>
      <c r="AN244" s="7"/>
      <c r="AO244" s="7"/>
      <c r="AP244" s="7"/>
      <c r="AQ244" s="7">
        <f t="shared" si="81"/>
        <v>1</v>
      </c>
      <c r="AR244" s="3">
        <f t="shared" si="88"/>
        <v>68</v>
      </c>
      <c r="AS244" s="8">
        <f t="shared" si="80"/>
        <v>1.4705882352941176E-2</v>
      </c>
    </row>
    <row r="245" spans="1:45" ht="12.75" customHeight="1">
      <c r="A245" s="114"/>
      <c r="B245" s="118" t="s">
        <v>29</v>
      </c>
      <c r="C245" s="51" t="s">
        <v>105</v>
      </c>
      <c r="D245" s="50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43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44"/>
      <c r="AJ245" s="44"/>
      <c r="AK245" s="27"/>
      <c r="AL245" s="27"/>
      <c r="AM245" s="7"/>
      <c r="AN245" s="7"/>
      <c r="AO245" s="7"/>
      <c r="AP245" s="7"/>
      <c r="AQ245" s="7">
        <f t="shared" si="81"/>
        <v>0</v>
      </c>
      <c r="AR245" s="3">
        <f t="shared" si="88"/>
        <v>68</v>
      </c>
      <c r="AS245" s="8">
        <f t="shared" si="80"/>
        <v>0</v>
      </c>
    </row>
    <row r="246" spans="1:45" ht="12.75" customHeight="1">
      <c r="A246" s="114"/>
      <c r="B246" s="118"/>
      <c r="C246" s="51" t="s">
        <v>106</v>
      </c>
      <c r="D246" s="50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43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44"/>
      <c r="AJ246" s="44"/>
      <c r="AK246" s="27"/>
      <c r="AL246" s="27"/>
      <c r="AM246" s="7"/>
      <c r="AN246" s="7"/>
      <c r="AO246" s="7"/>
      <c r="AP246" s="7"/>
      <c r="AQ246" s="7">
        <f t="shared" si="81"/>
        <v>0</v>
      </c>
      <c r="AR246" s="3">
        <f t="shared" si="88"/>
        <v>68</v>
      </c>
      <c r="AS246" s="8">
        <f t="shared" si="80"/>
        <v>0</v>
      </c>
    </row>
    <row r="247" spans="1:45" ht="12.75" customHeight="1">
      <c r="A247" s="114"/>
      <c r="B247" s="118" t="s">
        <v>54</v>
      </c>
      <c r="C247" s="51" t="s">
        <v>105</v>
      </c>
      <c r="D247" s="50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43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44"/>
      <c r="AJ247" s="44"/>
      <c r="AK247" s="27"/>
      <c r="AL247" s="27"/>
      <c r="AM247" s="7"/>
      <c r="AN247" s="7"/>
      <c r="AO247" s="7"/>
      <c r="AP247" s="7"/>
      <c r="AQ247" s="7">
        <f t="shared" si="81"/>
        <v>0</v>
      </c>
      <c r="AR247" s="3">
        <f t="shared" ref="AR247:AR252" si="89">34*1</f>
        <v>34</v>
      </c>
      <c r="AS247" s="8">
        <f t="shared" si="80"/>
        <v>0</v>
      </c>
    </row>
    <row r="248" spans="1:45" ht="12.75" customHeight="1">
      <c r="A248" s="114"/>
      <c r="B248" s="118"/>
      <c r="C248" s="51" t="s">
        <v>106</v>
      </c>
      <c r="D248" s="50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43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44"/>
      <c r="AJ248" s="44"/>
      <c r="AK248" s="27"/>
      <c r="AL248" s="27"/>
      <c r="AM248" s="7"/>
      <c r="AN248" s="7"/>
      <c r="AO248" s="7"/>
      <c r="AP248" s="7"/>
      <c r="AQ248" s="7">
        <f t="shared" si="81"/>
        <v>0</v>
      </c>
      <c r="AR248" s="3">
        <f t="shared" si="89"/>
        <v>34</v>
      </c>
      <c r="AS248" s="8">
        <f t="shared" si="80"/>
        <v>0</v>
      </c>
    </row>
    <row r="249" spans="1:45" ht="12.75" customHeight="1">
      <c r="A249" s="114"/>
      <c r="B249" s="118" t="s">
        <v>83</v>
      </c>
      <c r="C249" s="51" t="s">
        <v>105</v>
      </c>
      <c r="D249" s="50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43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44"/>
      <c r="AJ249" s="44"/>
      <c r="AK249" s="27"/>
      <c r="AL249" s="27"/>
      <c r="AM249" s="7"/>
      <c r="AN249" s="7"/>
      <c r="AO249" s="7"/>
      <c r="AP249" s="7"/>
      <c r="AQ249" s="7">
        <f t="shared" si="81"/>
        <v>0</v>
      </c>
      <c r="AR249" s="3">
        <f t="shared" si="89"/>
        <v>34</v>
      </c>
      <c r="AS249" s="8">
        <f t="shared" si="80"/>
        <v>0</v>
      </c>
    </row>
    <row r="250" spans="1:45" ht="12.75" customHeight="1">
      <c r="A250" s="114"/>
      <c r="B250" s="118"/>
      <c r="C250" s="51" t="s">
        <v>106</v>
      </c>
      <c r="D250" s="50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43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44"/>
      <c r="AJ250" s="44"/>
      <c r="AK250" s="27"/>
      <c r="AL250" s="27"/>
      <c r="AM250" s="7"/>
      <c r="AN250" s="7"/>
      <c r="AO250" s="7"/>
      <c r="AP250" s="7"/>
      <c r="AQ250" s="7">
        <f t="shared" si="81"/>
        <v>0</v>
      </c>
      <c r="AR250" s="3">
        <f t="shared" si="89"/>
        <v>34</v>
      </c>
      <c r="AS250" s="8">
        <f t="shared" si="80"/>
        <v>0</v>
      </c>
    </row>
    <row r="251" spans="1:45" ht="12.75" customHeight="1">
      <c r="A251" s="114"/>
      <c r="B251" s="118" t="s">
        <v>104</v>
      </c>
      <c r="C251" s="51" t="s">
        <v>105</v>
      </c>
      <c r="D251" s="50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43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44"/>
      <c r="AJ251" s="44"/>
      <c r="AK251" s="27"/>
      <c r="AL251" s="27"/>
      <c r="AM251" s="7"/>
      <c r="AN251" s="7"/>
      <c r="AO251" s="7"/>
      <c r="AP251" s="7"/>
      <c r="AQ251" s="7">
        <f t="shared" si="81"/>
        <v>0</v>
      </c>
      <c r="AR251" s="3">
        <f t="shared" si="89"/>
        <v>34</v>
      </c>
      <c r="AS251" s="8">
        <f t="shared" si="80"/>
        <v>0</v>
      </c>
    </row>
    <row r="252" spans="1:45" ht="12.75" customHeight="1">
      <c r="A252" s="114"/>
      <c r="B252" s="118"/>
      <c r="C252" s="51" t="s">
        <v>106</v>
      </c>
      <c r="D252" s="50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43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44"/>
      <c r="AJ252" s="44"/>
      <c r="AK252" s="27"/>
      <c r="AL252" s="27"/>
      <c r="AM252" s="7"/>
      <c r="AN252" s="7"/>
      <c r="AO252" s="7"/>
      <c r="AP252" s="7"/>
      <c r="AQ252" s="7">
        <f t="shared" si="81"/>
        <v>0</v>
      </c>
      <c r="AR252" s="3">
        <f t="shared" si="89"/>
        <v>34</v>
      </c>
      <c r="AS252" s="8">
        <f t="shared" si="80"/>
        <v>0</v>
      </c>
    </row>
    <row r="253" spans="1:45" ht="12.75" customHeight="1">
      <c r="A253" s="114"/>
      <c r="B253" s="118" t="s">
        <v>73</v>
      </c>
      <c r="C253" s="51" t="s">
        <v>105</v>
      </c>
      <c r="D253" s="50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43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44"/>
      <c r="AJ253" s="44"/>
      <c r="AK253" s="27"/>
      <c r="AL253" s="27"/>
      <c r="AM253" s="7"/>
      <c r="AN253" s="7"/>
      <c r="AO253" s="7"/>
      <c r="AP253" s="7"/>
      <c r="AQ253" s="7">
        <f t="shared" si="81"/>
        <v>0</v>
      </c>
      <c r="AR253" s="3">
        <f t="shared" ref="AR253:AR254" si="90">34*2</f>
        <v>68</v>
      </c>
      <c r="AS253" s="8">
        <f t="shared" si="80"/>
        <v>0</v>
      </c>
    </row>
    <row r="254" spans="1:45" ht="12.75" customHeight="1">
      <c r="A254" s="114"/>
      <c r="B254" s="118"/>
      <c r="C254" s="51" t="s">
        <v>106</v>
      </c>
      <c r="D254" s="52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43"/>
      <c r="AH254" s="27"/>
      <c r="AI254" s="27"/>
      <c r="AJ254" s="44"/>
      <c r="AK254" s="27"/>
      <c r="AL254" s="27"/>
      <c r="AM254" s="7"/>
      <c r="AN254" s="7"/>
      <c r="AO254" s="7"/>
      <c r="AP254" s="7"/>
      <c r="AQ254" s="7">
        <f t="shared" si="81"/>
        <v>0</v>
      </c>
      <c r="AR254" s="3">
        <f t="shared" si="90"/>
        <v>68</v>
      </c>
      <c r="AS254" s="8">
        <f t="shared" si="80"/>
        <v>0</v>
      </c>
    </row>
    <row r="255" spans="1:45" ht="27" customHeight="1">
      <c r="A255" s="66"/>
      <c r="B255" s="67"/>
      <c r="C255" s="67"/>
      <c r="D255" s="67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5"/>
      <c r="AL255" s="65"/>
      <c r="AM255" s="66"/>
      <c r="AN255" s="66"/>
      <c r="AO255" s="66"/>
      <c r="AP255" s="66"/>
      <c r="AQ255" s="66"/>
      <c r="AR255" s="66"/>
      <c r="AS255" s="66"/>
    </row>
    <row r="256" spans="1:45" s="2" customFormat="1" ht="81.75" customHeight="1">
      <c r="A256" s="154" t="s">
        <v>38</v>
      </c>
      <c r="B256" s="154"/>
      <c r="C256" s="154"/>
      <c r="D256" s="154"/>
      <c r="E256" s="120" t="s">
        <v>40</v>
      </c>
      <c r="F256" s="12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  <c r="AD256" s="120"/>
      <c r="AE256" s="120"/>
      <c r="AF256" s="120"/>
      <c r="AG256" s="120"/>
      <c r="AH256" s="120"/>
      <c r="AI256" s="120"/>
      <c r="AJ256" s="120"/>
      <c r="AK256" s="120"/>
      <c r="AL256" s="120"/>
      <c r="AM256" s="120"/>
      <c r="AN256" s="120"/>
      <c r="AO256" s="120"/>
      <c r="AP256" s="120"/>
      <c r="AQ256" s="149" t="s">
        <v>20</v>
      </c>
      <c r="AR256" s="156" t="s">
        <v>22</v>
      </c>
      <c r="AS256" s="157" t="s">
        <v>21</v>
      </c>
    </row>
    <row r="257" spans="1:45" s="2" customFormat="1" ht="21.75" customHeight="1">
      <c r="A257" s="118" t="s">
        <v>0</v>
      </c>
      <c r="B257" s="118"/>
      <c r="C257" s="118"/>
      <c r="D257" s="23" t="s">
        <v>18</v>
      </c>
      <c r="E257" s="118" t="s">
        <v>1</v>
      </c>
      <c r="F257" s="118"/>
      <c r="G257" s="118"/>
      <c r="H257" s="118"/>
      <c r="I257" s="118" t="s">
        <v>2</v>
      </c>
      <c r="J257" s="118"/>
      <c r="K257" s="118"/>
      <c r="L257" s="118"/>
      <c r="M257" s="118" t="s">
        <v>3</v>
      </c>
      <c r="N257" s="118"/>
      <c r="O257" s="118"/>
      <c r="P257" s="118"/>
      <c r="Q257" s="118" t="s">
        <v>4</v>
      </c>
      <c r="R257" s="118"/>
      <c r="S257" s="118"/>
      <c r="T257" s="118"/>
      <c r="U257" s="118" t="s">
        <v>5</v>
      </c>
      <c r="V257" s="118"/>
      <c r="W257" s="118"/>
      <c r="X257" s="118" t="s">
        <v>6</v>
      </c>
      <c r="Y257" s="118"/>
      <c r="Z257" s="118"/>
      <c r="AA257" s="118"/>
      <c r="AB257" s="118" t="s">
        <v>7</v>
      </c>
      <c r="AC257" s="118"/>
      <c r="AD257" s="118"/>
      <c r="AE257" s="118" t="s">
        <v>8</v>
      </c>
      <c r="AF257" s="118"/>
      <c r="AG257" s="118"/>
      <c r="AH257" s="118"/>
      <c r="AI257" s="118"/>
      <c r="AJ257" s="118" t="s">
        <v>9</v>
      </c>
      <c r="AK257" s="118"/>
      <c r="AL257" s="118"/>
      <c r="AM257" s="118" t="s">
        <v>10</v>
      </c>
      <c r="AN257" s="118"/>
      <c r="AO257" s="118"/>
      <c r="AP257" s="118"/>
      <c r="AQ257" s="149"/>
      <c r="AR257" s="156"/>
      <c r="AS257" s="157"/>
    </row>
    <row r="258" spans="1:45" s="6" customFormat="1" ht="11.25" customHeight="1">
      <c r="A258" s="118"/>
      <c r="B258" s="118"/>
      <c r="C258" s="118"/>
      <c r="D258" s="23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49"/>
      <c r="AR258" s="156"/>
      <c r="AS258" s="157"/>
    </row>
    <row r="259" spans="1:45" ht="12.75" customHeight="1">
      <c r="A259" s="114" t="s">
        <v>25</v>
      </c>
      <c r="B259" s="112" t="s">
        <v>13</v>
      </c>
      <c r="C259" s="51" t="s">
        <v>107</v>
      </c>
      <c r="D259" s="52"/>
      <c r="E259" s="27"/>
      <c r="F259" s="27"/>
      <c r="G259" s="87" t="s">
        <v>125</v>
      </c>
      <c r="H259" s="27"/>
      <c r="I259" s="27"/>
      <c r="J259" s="27"/>
      <c r="K259" s="27"/>
      <c r="L259" s="27"/>
      <c r="M259" s="27"/>
      <c r="N259" s="27"/>
      <c r="O259" s="27"/>
      <c r="P259" s="27"/>
      <c r="Q259" s="87" t="s">
        <v>125</v>
      </c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44"/>
      <c r="AN259" s="44"/>
      <c r="AO259" s="44"/>
      <c r="AP259" s="44"/>
      <c r="AQ259" s="7">
        <f>COUNTA(E259:AP259)</f>
        <v>2</v>
      </c>
      <c r="AR259" s="3">
        <f>34*3</f>
        <v>102</v>
      </c>
      <c r="AS259" s="8">
        <f t="shared" ref="AS259:AS290" si="91">AQ259/AR259</f>
        <v>1.9607843137254902E-2</v>
      </c>
    </row>
    <row r="260" spans="1:45">
      <c r="A260" s="114"/>
      <c r="B260" s="113"/>
      <c r="C260" s="51" t="s">
        <v>108</v>
      </c>
      <c r="D260" s="52"/>
      <c r="E260" s="27"/>
      <c r="F260" s="27"/>
      <c r="G260" s="87" t="s">
        <v>125</v>
      </c>
      <c r="H260" s="27"/>
      <c r="I260" s="27"/>
      <c r="J260" s="27"/>
      <c r="K260" s="27"/>
      <c r="L260" s="27"/>
      <c r="M260" s="27"/>
      <c r="N260" s="27"/>
      <c r="O260" s="27"/>
      <c r="P260" s="27"/>
      <c r="Q260" s="87" t="s">
        <v>125</v>
      </c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44"/>
      <c r="AN260" s="44"/>
      <c r="AO260" s="44"/>
      <c r="AP260" s="44"/>
      <c r="AQ260" s="7">
        <f t="shared" ref="AQ260:AQ290" si="92">COUNTA(E260:AP260)</f>
        <v>2</v>
      </c>
      <c r="AR260" s="3">
        <f t="shared" ref="AR260:AR268" si="93">34*3</f>
        <v>102</v>
      </c>
      <c r="AS260" s="8">
        <f t="shared" si="91"/>
        <v>1.9607843137254902E-2</v>
      </c>
    </row>
    <row r="261" spans="1:45" ht="12.75" customHeight="1">
      <c r="A261" s="114"/>
      <c r="B261" s="112" t="s">
        <v>27</v>
      </c>
      <c r="C261" s="51" t="s">
        <v>107</v>
      </c>
      <c r="D261" s="52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87" t="s">
        <v>125</v>
      </c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44"/>
      <c r="AN261" s="44"/>
      <c r="AO261" s="44"/>
      <c r="AP261" s="44"/>
      <c r="AQ261" s="7">
        <f t="shared" si="92"/>
        <v>1</v>
      </c>
      <c r="AR261" s="3">
        <f t="shared" si="93"/>
        <v>102</v>
      </c>
      <c r="AS261" s="8">
        <f t="shared" si="91"/>
        <v>9.8039215686274508E-3</v>
      </c>
    </row>
    <row r="262" spans="1:45" ht="12.75" customHeight="1">
      <c r="A262" s="114"/>
      <c r="B262" s="113"/>
      <c r="C262" s="51" t="s">
        <v>108</v>
      </c>
      <c r="D262" s="50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87" t="s">
        <v>125</v>
      </c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44"/>
      <c r="AN262" s="44"/>
      <c r="AO262" s="44"/>
      <c r="AP262" s="44"/>
      <c r="AQ262" s="7">
        <f t="shared" si="92"/>
        <v>1</v>
      </c>
      <c r="AR262" s="3">
        <f t="shared" si="93"/>
        <v>102</v>
      </c>
      <c r="AS262" s="8">
        <f t="shared" si="91"/>
        <v>9.8039215686274508E-3</v>
      </c>
    </row>
    <row r="263" spans="1:45">
      <c r="A263" s="114"/>
      <c r="B263" s="112" t="s">
        <v>12</v>
      </c>
      <c r="C263" s="51" t="s">
        <v>107</v>
      </c>
      <c r="D263" s="50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44"/>
      <c r="AN263" s="44"/>
      <c r="AO263" s="44"/>
      <c r="AP263" s="44"/>
      <c r="AQ263" s="7">
        <f t="shared" si="92"/>
        <v>0</v>
      </c>
      <c r="AR263" s="3">
        <f t="shared" si="93"/>
        <v>102</v>
      </c>
      <c r="AS263" s="8">
        <f t="shared" si="91"/>
        <v>0</v>
      </c>
    </row>
    <row r="264" spans="1:45">
      <c r="A264" s="114"/>
      <c r="B264" s="113"/>
      <c r="C264" s="51" t="s">
        <v>108</v>
      </c>
      <c r="D264" s="52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44"/>
      <c r="AN264" s="44"/>
      <c r="AO264" s="44"/>
      <c r="AP264" s="44"/>
      <c r="AQ264" s="7">
        <f t="shared" si="92"/>
        <v>0</v>
      </c>
      <c r="AR264" s="3">
        <f t="shared" si="93"/>
        <v>102</v>
      </c>
      <c r="AS264" s="8">
        <f t="shared" si="91"/>
        <v>0</v>
      </c>
    </row>
    <row r="265" spans="1:45" ht="12.75" customHeight="1">
      <c r="A265" s="114"/>
      <c r="B265" s="112" t="s">
        <v>95</v>
      </c>
      <c r="C265" s="51" t="s">
        <v>107</v>
      </c>
      <c r="D265" s="52"/>
      <c r="E265" s="27"/>
      <c r="F265" s="27"/>
      <c r="G265" s="27"/>
      <c r="H265" s="45"/>
      <c r="I265" s="43"/>
      <c r="J265" s="27"/>
      <c r="K265" s="27"/>
      <c r="L265" s="27"/>
      <c r="M265" s="87" t="s">
        <v>125</v>
      </c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44"/>
      <c r="AN265" s="44"/>
      <c r="AO265" s="44"/>
      <c r="AP265" s="44"/>
      <c r="AQ265" s="7">
        <f t="shared" si="92"/>
        <v>1</v>
      </c>
      <c r="AR265" s="3">
        <f t="shared" si="93"/>
        <v>102</v>
      </c>
      <c r="AS265" s="8">
        <f t="shared" si="91"/>
        <v>9.8039215686274508E-3</v>
      </c>
    </row>
    <row r="266" spans="1:45" ht="12.75" customHeight="1">
      <c r="A266" s="114"/>
      <c r="B266" s="113"/>
      <c r="C266" s="51" t="s">
        <v>108</v>
      </c>
      <c r="D266" s="77"/>
      <c r="E266" s="27"/>
      <c r="F266" s="27"/>
      <c r="G266" s="27"/>
      <c r="H266" s="43"/>
      <c r="I266" s="27"/>
      <c r="J266" s="27"/>
      <c r="K266" s="27"/>
      <c r="L266" s="27"/>
      <c r="M266" s="87" t="s">
        <v>125</v>
      </c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44"/>
      <c r="AN266" s="44"/>
      <c r="AO266" s="44"/>
      <c r="AP266" s="44"/>
      <c r="AQ266" s="7">
        <f t="shared" si="92"/>
        <v>1</v>
      </c>
      <c r="AR266" s="3">
        <f t="shared" si="93"/>
        <v>102</v>
      </c>
      <c r="AS266" s="8">
        <f t="shared" si="91"/>
        <v>9.8039215686274508E-3</v>
      </c>
    </row>
    <row r="267" spans="1:45">
      <c r="A267" s="114"/>
      <c r="B267" s="112" t="s">
        <v>96</v>
      </c>
      <c r="C267" s="51" t="s">
        <v>107</v>
      </c>
      <c r="D267" s="52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87" t="s">
        <v>125</v>
      </c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44"/>
      <c r="AJ267" s="44"/>
      <c r="AK267" s="27"/>
      <c r="AL267" s="27"/>
      <c r="AM267" s="44"/>
      <c r="AN267" s="44"/>
      <c r="AO267" s="44"/>
      <c r="AP267" s="44"/>
      <c r="AQ267" s="7">
        <f t="shared" si="92"/>
        <v>1</v>
      </c>
      <c r="AR267" s="3">
        <f t="shared" si="93"/>
        <v>102</v>
      </c>
      <c r="AS267" s="8">
        <f t="shared" si="91"/>
        <v>9.8039215686274508E-3</v>
      </c>
    </row>
    <row r="268" spans="1:45" ht="12.75" customHeight="1">
      <c r="A268" s="114"/>
      <c r="B268" s="113"/>
      <c r="C268" s="51" t="s">
        <v>108</v>
      </c>
      <c r="D268" s="52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87" t="s">
        <v>125</v>
      </c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44"/>
      <c r="AJ268" s="44"/>
      <c r="AK268" s="27"/>
      <c r="AL268" s="27"/>
      <c r="AM268" s="44"/>
      <c r="AN268" s="44"/>
      <c r="AO268" s="44"/>
      <c r="AP268" s="44"/>
      <c r="AQ268" s="7">
        <f t="shared" si="92"/>
        <v>1</v>
      </c>
      <c r="AR268" s="3">
        <f t="shared" si="93"/>
        <v>102</v>
      </c>
      <c r="AS268" s="8">
        <f t="shared" si="91"/>
        <v>9.8039215686274508E-3</v>
      </c>
    </row>
    <row r="269" spans="1:45" ht="12.75" customHeight="1">
      <c r="A269" s="114"/>
      <c r="B269" s="112" t="s">
        <v>97</v>
      </c>
      <c r="C269" s="51" t="s">
        <v>107</v>
      </c>
      <c r="D269" s="50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44"/>
      <c r="AJ269" s="44"/>
      <c r="AK269" s="27"/>
      <c r="AL269" s="27"/>
      <c r="AM269" s="44"/>
      <c r="AN269" s="44"/>
      <c r="AO269" s="44"/>
      <c r="AP269" s="44"/>
      <c r="AQ269" s="7">
        <f t="shared" si="92"/>
        <v>0</v>
      </c>
      <c r="AR269" s="3">
        <f>34*1</f>
        <v>34</v>
      </c>
      <c r="AS269" s="8">
        <f t="shared" si="91"/>
        <v>0</v>
      </c>
    </row>
    <row r="270" spans="1:45">
      <c r="A270" s="114"/>
      <c r="B270" s="113"/>
      <c r="C270" s="51" t="s">
        <v>108</v>
      </c>
      <c r="D270" s="52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44"/>
      <c r="AJ270" s="44"/>
      <c r="AK270" s="27"/>
      <c r="AL270" s="27"/>
      <c r="AM270" s="44"/>
      <c r="AN270" s="44"/>
      <c r="AO270" s="44"/>
      <c r="AP270" s="44"/>
      <c r="AQ270" s="7">
        <f t="shared" si="92"/>
        <v>0</v>
      </c>
      <c r="AR270" s="3">
        <f t="shared" ref="AR270:AR272" si="94">34*1</f>
        <v>34</v>
      </c>
      <c r="AS270" s="8">
        <f t="shared" si="91"/>
        <v>0</v>
      </c>
    </row>
    <row r="271" spans="1:45">
      <c r="A271" s="114"/>
      <c r="B271" s="112" t="s">
        <v>35</v>
      </c>
      <c r="C271" s="51" t="s">
        <v>107</v>
      </c>
      <c r="D271" s="50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44"/>
      <c r="AJ271" s="44"/>
      <c r="AK271" s="27"/>
      <c r="AL271" s="27"/>
      <c r="AM271" s="44"/>
      <c r="AN271" s="44"/>
      <c r="AO271" s="44"/>
      <c r="AP271" s="44"/>
      <c r="AQ271" s="7">
        <f t="shared" si="92"/>
        <v>0</v>
      </c>
      <c r="AR271" s="3">
        <f t="shared" si="94"/>
        <v>34</v>
      </c>
      <c r="AS271" s="8">
        <f t="shared" si="91"/>
        <v>0</v>
      </c>
    </row>
    <row r="272" spans="1:45">
      <c r="A272" s="114"/>
      <c r="B272" s="113"/>
      <c r="C272" s="51" t="s">
        <v>108</v>
      </c>
      <c r="D272" s="50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44"/>
      <c r="AJ272" s="44"/>
      <c r="AK272" s="27"/>
      <c r="AL272" s="27"/>
      <c r="AM272" s="44"/>
      <c r="AN272" s="44"/>
      <c r="AO272" s="44"/>
      <c r="AP272" s="44"/>
      <c r="AQ272" s="7">
        <f t="shared" si="92"/>
        <v>0</v>
      </c>
      <c r="AR272" s="3">
        <f t="shared" si="94"/>
        <v>34</v>
      </c>
      <c r="AS272" s="8">
        <f t="shared" si="91"/>
        <v>0</v>
      </c>
    </row>
    <row r="273" spans="1:45">
      <c r="A273" s="114"/>
      <c r="B273" s="112" t="s">
        <v>28</v>
      </c>
      <c r="C273" s="51" t="s">
        <v>107</v>
      </c>
      <c r="D273" s="50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44"/>
      <c r="AJ273" s="44"/>
      <c r="AK273" s="27"/>
      <c r="AL273" s="27"/>
      <c r="AM273" s="44"/>
      <c r="AN273" s="44"/>
      <c r="AO273" s="44"/>
      <c r="AP273" s="44"/>
      <c r="AQ273" s="7">
        <f t="shared" si="92"/>
        <v>0</v>
      </c>
      <c r="AR273" s="3">
        <f>34*2</f>
        <v>68</v>
      </c>
      <c r="AS273" s="8">
        <f t="shared" si="91"/>
        <v>0</v>
      </c>
    </row>
    <row r="274" spans="1:45">
      <c r="A274" s="114"/>
      <c r="B274" s="113"/>
      <c r="C274" s="51" t="s">
        <v>108</v>
      </c>
      <c r="D274" s="50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44"/>
      <c r="AJ274" s="44"/>
      <c r="AK274" s="27"/>
      <c r="AL274" s="27"/>
      <c r="AM274" s="44"/>
      <c r="AN274" s="44"/>
      <c r="AO274" s="44"/>
      <c r="AP274" s="44"/>
      <c r="AQ274" s="7">
        <f t="shared" si="92"/>
        <v>0</v>
      </c>
      <c r="AR274" s="3">
        <f t="shared" ref="AR274" si="95">34*2</f>
        <v>68</v>
      </c>
      <c r="AS274" s="8">
        <f t="shared" si="91"/>
        <v>0</v>
      </c>
    </row>
    <row r="275" spans="1:45">
      <c r="A275" s="114"/>
      <c r="B275" s="112" t="s">
        <v>32</v>
      </c>
      <c r="C275" s="51" t="s">
        <v>107</v>
      </c>
      <c r="D275" s="50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44"/>
      <c r="AN275" s="44"/>
      <c r="AO275" s="44"/>
      <c r="AP275" s="44"/>
      <c r="AQ275" s="7">
        <f t="shared" si="92"/>
        <v>0</v>
      </c>
      <c r="AR275" s="3">
        <f>34*1</f>
        <v>34</v>
      </c>
      <c r="AS275" s="8">
        <f t="shared" si="91"/>
        <v>0</v>
      </c>
    </row>
    <row r="276" spans="1:45">
      <c r="A276" s="114"/>
      <c r="B276" s="113"/>
      <c r="C276" s="51" t="s">
        <v>108</v>
      </c>
      <c r="D276" s="50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44"/>
      <c r="AN276" s="44"/>
      <c r="AO276" s="44"/>
      <c r="AP276" s="44"/>
      <c r="AQ276" s="7">
        <f t="shared" si="92"/>
        <v>0</v>
      </c>
      <c r="AR276" s="3">
        <f t="shared" ref="AR276" si="96">34*1</f>
        <v>34</v>
      </c>
      <c r="AS276" s="8">
        <f t="shared" si="91"/>
        <v>0</v>
      </c>
    </row>
    <row r="277" spans="1:45">
      <c r="A277" s="114"/>
      <c r="B277" s="112" t="s">
        <v>30</v>
      </c>
      <c r="C277" s="51" t="s">
        <v>107</v>
      </c>
      <c r="D277" s="50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44"/>
      <c r="AJ277" s="44"/>
      <c r="AK277" s="27"/>
      <c r="AL277" s="27"/>
      <c r="AM277" s="44"/>
      <c r="AN277" s="44"/>
      <c r="AO277" s="44"/>
      <c r="AP277" s="44"/>
      <c r="AQ277" s="7">
        <f t="shared" si="92"/>
        <v>0</v>
      </c>
      <c r="AR277" s="3">
        <f>34*2</f>
        <v>68</v>
      </c>
      <c r="AS277" s="8">
        <f t="shared" si="91"/>
        <v>0</v>
      </c>
    </row>
    <row r="278" spans="1:45">
      <c r="A278" s="114"/>
      <c r="B278" s="113"/>
      <c r="C278" s="51" t="s">
        <v>108</v>
      </c>
      <c r="D278" s="50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44"/>
      <c r="AJ278" s="44"/>
      <c r="AK278" s="27"/>
      <c r="AL278" s="27"/>
      <c r="AM278" s="44"/>
      <c r="AN278" s="44"/>
      <c r="AO278" s="44"/>
      <c r="AP278" s="44"/>
      <c r="AQ278" s="7">
        <f t="shared" si="92"/>
        <v>0</v>
      </c>
      <c r="AR278" s="3">
        <f t="shared" ref="AR278" si="97">34*2</f>
        <v>68</v>
      </c>
      <c r="AS278" s="8">
        <f t="shared" si="91"/>
        <v>0</v>
      </c>
    </row>
    <row r="279" spans="1:45">
      <c r="A279" s="114"/>
      <c r="B279" s="112" t="s">
        <v>34</v>
      </c>
      <c r="C279" s="51" t="s">
        <v>107</v>
      </c>
      <c r="D279" s="50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87" t="s">
        <v>125</v>
      </c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44"/>
      <c r="AJ279" s="44"/>
      <c r="AK279" s="27"/>
      <c r="AL279" s="27"/>
      <c r="AM279" s="44"/>
      <c r="AN279" s="44"/>
      <c r="AO279" s="44"/>
      <c r="AP279" s="44"/>
      <c r="AQ279" s="7">
        <f t="shared" si="92"/>
        <v>1</v>
      </c>
      <c r="AR279" s="3">
        <f>34*3</f>
        <v>102</v>
      </c>
      <c r="AS279" s="8">
        <f t="shared" si="91"/>
        <v>9.8039215686274508E-3</v>
      </c>
    </row>
    <row r="280" spans="1:45">
      <c r="A280" s="114"/>
      <c r="B280" s="113"/>
      <c r="C280" s="51" t="s">
        <v>108</v>
      </c>
      <c r="D280" s="50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87" t="s">
        <v>125</v>
      </c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4"/>
      <c r="AJ280" s="44"/>
      <c r="AK280" s="27"/>
      <c r="AL280" s="27"/>
      <c r="AM280" s="44"/>
      <c r="AN280" s="44"/>
      <c r="AO280" s="44"/>
      <c r="AP280" s="44"/>
      <c r="AQ280" s="7">
        <f t="shared" si="92"/>
        <v>1</v>
      </c>
      <c r="AR280" s="3">
        <f t="shared" ref="AR280" si="98">34*3</f>
        <v>102</v>
      </c>
      <c r="AS280" s="8">
        <f t="shared" si="91"/>
        <v>9.8039215686274508E-3</v>
      </c>
    </row>
    <row r="281" spans="1:45">
      <c r="A281" s="114"/>
      <c r="B281" s="118" t="s">
        <v>37</v>
      </c>
      <c r="C281" s="51" t="s">
        <v>107</v>
      </c>
      <c r="D281" s="50"/>
      <c r="E281" s="27"/>
      <c r="F281" s="27"/>
      <c r="G281" s="87" t="s">
        <v>125</v>
      </c>
      <c r="H281" s="27"/>
      <c r="I281" s="27"/>
      <c r="J281" s="27"/>
      <c r="K281" s="27"/>
      <c r="L281" s="27"/>
      <c r="M281" s="87" t="s">
        <v>125</v>
      </c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44"/>
      <c r="AJ281" s="44"/>
      <c r="AK281" s="27"/>
      <c r="AL281" s="27"/>
      <c r="AM281" s="44"/>
      <c r="AN281" s="44"/>
      <c r="AO281" s="44"/>
      <c r="AP281" s="44"/>
      <c r="AQ281" s="7">
        <f t="shared" si="92"/>
        <v>2</v>
      </c>
      <c r="AR281" s="3">
        <f>34*2</f>
        <v>68</v>
      </c>
      <c r="AS281" s="8">
        <f t="shared" si="91"/>
        <v>2.9411764705882353E-2</v>
      </c>
    </row>
    <row r="282" spans="1:45">
      <c r="A282" s="114"/>
      <c r="B282" s="118"/>
      <c r="C282" s="51" t="s">
        <v>108</v>
      </c>
      <c r="D282" s="50"/>
      <c r="E282" s="27"/>
      <c r="F282" s="27"/>
      <c r="G282" s="87" t="s">
        <v>125</v>
      </c>
      <c r="H282" s="27"/>
      <c r="I282" s="27"/>
      <c r="J282" s="27"/>
      <c r="K282" s="27"/>
      <c r="L282" s="27"/>
      <c r="M282" s="87" t="s">
        <v>125</v>
      </c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44"/>
      <c r="AJ282" s="44"/>
      <c r="AK282" s="27"/>
      <c r="AL282" s="27"/>
      <c r="AM282" s="44"/>
      <c r="AN282" s="44"/>
      <c r="AO282" s="44"/>
      <c r="AP282" s="44"/>
      <c r="AQ282" s="7">
        <f t="shared" si="92"/>
        <v>2</v>
      </c>
      <c r="AR282" s="3">
        <f t="shared" ref="AR282:AR284" si="99">34*2</f>
        <v>68</v>
      </c>
      <c r="AS282" s="8">
        <f t="shared" si="91"/>
        <v>2.9411764705882353E-2</v>
      </c>
    </row>
    <row r="283" spans="1:45">
      <c r="A283" s="114"/>
      <c r="B283" s="118" t="s">
        <v>29</v>
      </c>
      <c r="C283" s="51" t="s">
        <v>107</v>
      </c>
      <c r="D283" s="50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44"/>
      <c r="AJ283" s="44"/>
      <c r="AK283" s="27"/>
      <c r="AL283" s="27"/>
      <c r="AM283" s="44"/>
      <c r="AN283" s="44"/>
      <c r="AO283" s="44"/>
      <c r="AP283" s="44"/>
      <c r="AQ283" s="7">
        <f t="shared" si="92"/>
        <v>0</v>
      </c>
      <c r="AR283" s="3">
        <f t="shared" si="99"/>
        <v>68</v>
      </c>
      <c r="AS283" s="8">
        <f t="shared" si="91"/>
        <v>0</v>
      </c>
    </row>
    <row r="284" spans="1:45">
      <c r="A284" s="114"/>
      <c r="B284" s="118"/>
      <c r="C284" s="51" t="s">
        <v>108</v>
      </c>
      <c r="D284" s="50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44"/>
      <c r="AJ284" s="44"/>
      <c r="AK284" s="27"/>
      <c r="AL284" s="27"/>
      <c r="AM284" s="44"/>
      <c r="AN284" s="44"/>
      <c r="AO284" s="44"/>
      <c r="AP284" s="44"/>
      <c r="AQ284" s="7">
        <f t="shared" si="92"/>
        <v>0</v>
      </c>
      <c r="AR284" s="3">
        <f t="shared" si="99"/>
        <v>68</v>
      </c>
      <c r="AS284" s="8">
        <f t="shared" si="91"/>
        <v>0</v>
      </c>
    </row>
    <row r="285" spans="1:45">
      <c r="A285" s="114"/>
      <c r="B285" s="118" t="s">
        <v>83</v>
      </c>
      <c r="C285" s="51" t="s">
        <v>107</v>
      </c>
      <c r="D285" s="50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44"/>
      <c r="AJ285" s="44"/>
      <c r="AK285" s="27"/>
      <c r="AL285" s="27"/>
      <c r="AM285" s="44"/>
      <c r="AN285" s="44"/>
      <c r="AO285" s="44"/>
      <c r="AP285" s="44"/>
      <c r="AQ285" s="7">
        <f t="shared" si="92"/>
        <v>0</v>
      </c>
      <c r="AR285" s="3">
        <f>34*1</f>
        <v>34</v>
      </c>
      <c r="AS285" s="8">
        <f t="shared" si="91"/>
        <v>0</v>
      </c>
    </row>
    <row r="286" spans="1:45">
      <c r="A286" s="114"/>
      <c r="B286" s="118"/>
      <c r="C286" s="51" t="s">
        <v>108</v>
      </c>
      <c r="D286" s="50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44"/>
      <c r="AJ286" s="44"/>
      <c r="AK286" s="27"/>
      <c r="AL286" s="27"/>
      <c r="AM286" s="44"/>
      <c r="AN286" s="44"/>
      <c r="AO286" s="44"/>
      <c r="AP286" s="44"/>
      <c r="AQ286" s="7">
        <f t="shared" si="92"/>
        <v>0</v>
      </c>
      <c r="AR286" s="3">
        <f t="shared" ref="AR286:AR288" si="100">34*1</f>
        <v>34</v>
      </c>
      <c r="AS286" s="8">
        <f t="shared" si="91"/>
        <v>0</v>
      </c>
    </row>
    <row r="287" spans="1:45">
      <c r="A287" s="114"/>
      <c r="B287" s="118" t="s">
        <v>104</v>
      </c>
      <c r="C287" s="51" t="s">
        <v>107</v>
      </c>
      <c r="D287" s="50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44"/>
      <c r="AJ287" s="44"/>
      <c r="AK287" s="27"/>
      <c r="AL287" s="27"/>
      <c r="AM287" s="44"/>
      <c r="AN287" s="44"/>
      <c r="AO287" s="44"/>
      <c r="AP287" s="44"/>
      <c r="AQ287" s="7">
        <f t="shared" si="92"/>
        <v>0</v>
      </c>
      <c r="AR287" s="3">
        <f t="shared" si="100"/>
        <v>34</v>
      </c>
      <c r="AS287" s="8">
        <f t="shared" si="91"/>
        <v>0</v>
      </c>
    </row>
    <row r="288" spans="1:45">
      <c r="A288" s="114"/>
      <c r="B288" s="118"/>
      <c r="C288" s="51" t="s">
        <v>108</v>
      </c>
      <c r="D288" s="50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44"/>
      <c r="AJ288" s="44"/>
      <c r="AK288" s="27"/>
      <c r="AL288" s="27"/>
      <c r="AM288" s="44"/>
      <c r="AN288" s="44"/>
      <c r="AO288" s="44"/>
      <c r="AP288" s="44"/>
      <c r="AQ288" s="7">
        <f t="shared" si="92"/>
        <v>0</v>
      </c>
      <c r="AR288" s="3">
        <f t="shared" si="100"/>
        <v>34</v>
      </c>
      <c r="AS288" s="8">
        <f t="shared" si="91"/>
        <v>0</v>
      </c>
    </row>
    <row r="289" spans="1:45">
      <c r="A289" s="114"/>
      <c r="B289" s="118" t="s">
        <v>73</v>
      </c>
      <c r="C289" s="51" t="s">
        <v>107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43"/>
      <c r="U289" s="27"/>
      <c r="V289" s="27"/>
      <c r="W289" s="27"/>
      <c r="X289" s="27"/>
      <c r="Y289" s="27"/>
      <c r="Z289" s="27"/>
      <c r="AA289" s="27"/>
      <c r="AB289" s="27"/>
      <c r="AC289" s="27"/>
      <c r="AD289" s="43"/>
      <c r="AE289" s="27"/>
      <c r="AF289" s="27"/>
      <c r="AG289" s="27"/>
      <c r="AH289" s="27"/>
      <c r="AI289" s="44"/>
      <c r="AJ289" s="44"/>
      <c r="AK289" s="27"/>
      <c r="AL289" s="27"/>
      <c r="AM289" s="44"/>
      <c r="AN289" s="44"/>
      <c r="AO289" s="44"/>
      <c r="AP289" s="44"/>
      <c r="AQ289" s="7">
        <f t="shared" si="92"/>
        <v>0</v>
      </c>
      <c r="AR289" s="3">
        <f>34*2</f>
        <v>68</v>
      </c>
      <c r="AS289" s="8">
        <f t="shared" si="91"/>
        <v>0</v>
      </c>
    </row>
    <row r="290" spans="1:45">
      <c r="A290" s="114"/>
      <c r="B290" s="118"/>
      <c r="C290" s="51" t="s">
        <v>108</v>
      </c>
      <c r="D290" s="52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99"/>
      <c r="T290" s="43"/>
      <c r="U290" s="27"/>
      <c r="V290" s="27"/>
      <c r="W290" s="27"/>
      <c r="X290" s="27"/>
      <c r="Y290" s="27"/>
      <c r="Z290" s="27"/>
      <c r="AA290" s="27"/>
      <c r="AB290" s="27"/>
      <c r="AC290" s="100"/>
      <c r="AD290" s="43"/>
      <c r="AE290" s="27"/>
      <c r="AF290" s="27"/>
      <c r="AG290" s="27"/>
      <c r="AH290" s="27"/>
      <c r="AI290" s="44"/>
      <c r="AJ290" s="44"/>
      <c r="AK290" s="27"/>
      <c r="AL290" s="27"/>
      <c r="AM290" s="44"/>
      <c r="AN290" s="44"/>
      <c r="AO290" s="44"/>
      <c r="AP290" s="44"/>
      <c r="AQ290" s="7">
        <f t="shared" si="92"/>
        <v>0</v>
      </c>
      <c r="AR290" s="3">
        <f t="shared" ref="AR290" si="101">34*2</f>
        <v>68</v>
      </c>
      <c r="AS290" s="8">
        <f t="shared" si="91"/>
        <v>0</v>
      </c>
    </row>
    <row r="291" spans="1:45" ht="27" customHeight="1">
      <c r="A291" s="66"/>
      <c r="B291" s="67"/>
      <c r="C291" s="67"/>
      <c r="D291" s="67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  <c r="AJ291" s="65"/>
      <c r="AK291" s="65"/>
      <c r="AL291" s="65"/>
      <c r="AM291" s="66"/>
      <c r="AN291" s="66"/>
      <c r="AO291" s="66"/>
      <c r="AP291" s="66"/>
      <c r="AQ291" s="66"/>
      <c r="AR291" s="66"/>
      <c r="AS291" s="66"/>
    </row>
    <row r="292" spans="1:45" ht="111.75" customHeight="1">
      <c r="A292" s="115" t="s">
        <v>41</v>
      </c>
      <c r="B292" s="116"/>
      <c r="C292" s="116"/>
      <c r="D292" s="117"/>
      <c r="E292" s="120" t="s">
        <v>40</v>
      </c>
      <c r="F292" s="120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  <c r="AA292" s="120"/>
      <c r="AB292" s="120"/>
      <c r="AC292" s="120"/>
      <c r="AD292" s="120"/>
      <c r="AE292" s="120"/>
      <c r="AF292" s="120"/>
      <c r="AG292" s="120"/>
      <c r="AH292" s="120"/>
      <c r="AI292" s="120"/>
      <c r="AJ292" s="120"/>
      <c r="AK292" s="120"/>
      <c r="AL292" s="120"/>
      <c r="AM292" s="120"/>
      <c r="AN292" s="120"/>
      <c r="AO292" s="120"/>
      <c r="AP292" s="120"/>
      <c r="AQ292" s="149" t="s">
        <v>20</v>
      </c>
      <c r="AR292" s="156" t="s">
        <v>22</v>
      </c>
      <c r="AS292" s="157" t="s">
        <v>21</v>
      </c>
    </row>
    <row r="293" spans="1:45" ht="12.75" customHeight="1">
      <c r="A293" s="103" t="s">
        <v>0</v>
      </c>
      <c r="B293" s="104"/>
      <c r="C293" s="105"/>
      <c r="D293" s="23" t="s">
        <v>18</v>
      </c>
      <c r="E293" s="118" t="s">
        <v>1</v>
      </c>
      <c r="F293" s="118"/>
      <c r="G293" s="118"/>
      <c r="H293" s="118"/>
      <c r="I293" s="118" t="s">
        <v>2</v>
      </c>
      <c r="J293" s="118"/>
      <c r="K293" s="118"/>
      <c r="L293" s="118"/>
      <c r="M293" s="118" t="s">
        <v>3</v>
      </c>
      <c r="N293" s="118"/>
      <c r="O293" s="118"/>
      <c r="P293" s="118"/>
      <c r="Q293" s="118" t="s">
        <v>4</v>
      </c>
      <c r="R293" s="118"/>
      <c r="S293" s="118"/>
      <c r="T293" s="118"/>
      <c r="U293" s="118" t="s">
        <v>5</v>
      </c>
      <c r="V293" s="118"/>
      <c r="W293" s="118"/>
      <c r="X293" s="118" t="s">
        <v>6</v>
      </c>
      <c r="Y293" s="118"/>
      <c r="Z293" s="118"/>
      <c r="AA293" s="118"/>
      <c r="AB293" s="118" t="s">
        <v>7</v>
      </c>
      <c r="AC293" s="118"/>
      <c r="AD293" s="118"/>
      <c r="AE293" s="118" t="s">
        <v>8</v>
      </c>
      <c r="AF293" s="118"/>
      <c r="AG293" s="118"/>
      <c r="AH293" s="118"/>
      <c r="AI293" s="118"/>
      <c r="AJ293" s="118" t="s">
        <v>9</v>
      </c>
      <c r="AK293" s="118"/>
      <c r="AL293" s="118"/>
      <c r="AM293" s="118" t="s">
        <v>10</v>
      </c>
      <c r="AN293" s="118"/>
      <c r="AO293" s="118"/>
      <c r="AP293" s="118"/>
      <c r="AQ293" s="149"/>
      <c r="AR293" s="156"/>
      <c r="AS293" s="157"/>
    </row>
    <row r="294" spans="1:45">
      <c r="A294" s="109"/>
      <c r="B294" s="110"/>
      <c r="C294" s="111"/>
      <c r="D294" s="23" t="s">
        <v>19</v>
      </c>
      <c r="E294" s="5">
        <v>1</v>
      </c>
      <c r="F294" s="5">
        <v>2</v>
      </c>
      <c r="G294" s="5">
        <v>3</v>
      </c>
      <c r="H294" s="5">
        <v>4</v>
      </c>
      <c r="I294" s="5">
        <v>5</v>
      </c>
      <c r="J294" s="5">
        <v>6</v>
      </c>
      <c r="K294" s="5">
        <v>7</v>
      </c>
      <c r="L294" s="5">
        <v>8</v>
      </c>
      <c r="M294" s="5">
        <v>9</v>
      </c>
      <c r="N294" s="5">
        <v>10</v>
      </c>
      <c r="O294" s="5">
        <v>11</v>
      </c>
      <c r="P294" s="5">
        <v>12</v>
      </c>
      <c r="Q294" s="5">
        <v>13</v>
      </c>
      <c r="R294" s="5">
        <v>14</v>
      </c>
      <c r="S294" s="5">
        <v>15</v>
      </c>
      <c r="T294" s="5">
        <v>16</v>
      </c>
      <c r="U294" s="5">
        <v>17</v>
      </c>
      <c r="V294" s="5">
        <v>18</v>
      </c>
      <c r="W294" s="5">
        <v>19</v>
      </c>
      <c r="X294" s="5">
        <v>20</v>
      </c>
      <c r="Y294" s="5">
        <v>21</v>
      </c>
      <c r="Z294" s="5">
        <v>22</v>
      </c>
      <c r="AA294" s="5">
        <v>23</v>
      </c>
      <c r="AB294" s="5">
        <v>24</v>
      </c>
      <c r="AC294" s="5">
        <v>25</v>
      </c>
      <c r="AD294" s="5">
        <v>26</v>
      </c>
      <c r="AE294" s="5">
        <v>27</v>
      </c>
      <c r="AF294" s="5">
        <v>28</v>
      </c>
      <c r="AG294" s="5">
        <v>29</v>
      </c>
      <c r="AH294" s="5">
        <v>30</v>
      </c>
      <c r="AI294" s="5">
        <v>31</v>
      </c>
      <c r="AJ294" s="5">
        <v>32</v>
      </c>
      <c r="AK294" s="5">
        <v>33</v>
      </c>
      <c r="AL294" s="5">
        <v>34</v>
      </c>
      <c r="AM294" s="5">
        <v>35</v>
      </c>
      <c r="AN294" s="5">
        <v>36</v>
      </c>
      <c r="AO294" s="5">
        <v>37</v>
      </c>
      <c r="AP294" s="5">
        <v>38</v>
      </c>
      <c r="AQ294" s="149"/>
      <c r="AR294" s="156"/>
      <c r="AS294" s="157"/>
    </row>
    <row r="295" spans="1:45">
      <c r="A295" s="114" t="s">
        <v>25</v>
      </c>
      <c r="B295" s="93" t="s">
        <v>13</v>
      </c>
      <c r="C295" s="53" t="s">
        <v>109</v>
      </c>
      <c r="D295" s="52"/>
      <c r="E295" s="4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87" t="s">
        <v>125</v>
      </c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44"/>
      <c r="AN295" s="44"/>
      <c r="AO295" s="44"/>
      <c r="AP295" s="44"/>
      <c r="AQ295" s="7">
        <f>COUNTA(E295:AP295)</f>
        <v>1</v>
      </c>
      <c r="AR295" s="78">
        <f>34*2</f>
        <v>68</v>
      </c>
      <c r="AS295" s="8">
        <f t="shared" ref="AS295:AS310" si="102">AQ295/AR295</f>
        <v>1.4705882352941176E-2</v>
      </c>
    </row>
    <row r="296" spans="1:45">
      <c r="A296" s="114"/>
      <c r="B296" s="93" t="s">
        <v>27</v>
      </c>
      <c r="C296" s="53" t="s">
        <v>109</v>
      </c>
      <c r="D296" s="52"/>
      <c r="E296" s="4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87" t="s">
        <v>125</v>
      </c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44"/>
      <c r="AN296" s="44"/>
      <c r="AO296" s="44"/>
      <c r="AP296" s="44"/>
      <c r="AQ296" s="7">
        <f t="shared" ref="AQ296:AQ310" si="103">COUNTA(E296:AP296)</f>
        <v>1</v>
      </c>
      <c r="AR296" s="78">
        <f>34*3</f>
        <v>102</v>
      </c>
      <c r="AS296" s="8">
        <f t="shared" si="102"/>
        <v>9.8039215686274508E-3</v>
      </c>
    </row>
    <row r="297" spans="1:45">
      <c r="A297" s="114"/>
      <c r="B297" s="93" t="s">
        <v>12</v>
      </c>
      <c r="C297" s="53" t="s">
        <v>109</v>
      </c>
      <c r="D297" s="50"/>
      <c r="E297" s="4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44"/>
      <c r="AN297" s="44"/>
      <c r="AO297" s="44"/>
      <c r="AP297" s="44"/>
      <c r="AQ297" s="7">
        <f t="shared" si="103"/>
        <v>0</v>
      </c>
      <c r="AR297" s="78">
        <f t="shared" ref="AR297" si="104">34*3</f>
        <v>102</v>
      </c>
      <c r="AS297" s="8">
        <f t="shared" si="102"/>
        <v>0</v>
      </c>
    </row>
    <row r="298" spans="1:45" ht="38.25">
      <c r="A298" s="114"/>
      <c r="B298" s="93" t="s">
        <v>110</v>
      </c>
      <c r="C298" s="53" t="s">
        <v>109</v>
      </c>
      <c r="D298" s="52"/>
      <c r="E298" s="4"/>
      <c r="F298" s="27"/>
      <c r="G298" s="27"/>
      <c r="H298" s="45"/>
      <c r="I298" s="43"/>
      <c r="J298" s="87" t="s">
        <v>125</v>
      </c>
      <c r="K298" s="27"/>
      <c r="L298" s="27"/>
      <c r="M298" s="27"/>
      <c r="N298" s="87" t="s">
        <v>125</v>
      </c>
      <c r="O298" s="27"/>
      <c r="P298" s="27"/>
      <c r="Q298" s="27"/>
      <c r="R298" s="87" t="s">
        <v>125</v>
      </c>
      <c r="S298" s="27"/>
      <c r="T298" s="87" t="s">
        <v>125</v>
      </c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44"/>
      <c r="AN298" s="44"/>
      <c r="AO298" s="44"/>
      <c r="AP298" s="44"/>
      <c r="AQ298" s="7">
        <f t="shared" si="103"/>
        <v>4</v>
      </c>
      <c r="AR298" s="78">
        <f>34*4</f>
        <v>136</v>
      </c>
      <c r="AS298" s="8">
        <f t="shared" si="102"/>
        <v>2.9411764705882353E-2</v>
      </c>
    </row>
    <row r="299" spans="1:45">
      <c r="A299" s="114"/>
      <c r="B299" s="93" t="s">
        <v>96</v>
      </c>
      <c r="C299" s="53" t="s">
        <v>109</v>
      </c>
      <c r="D299" s="52"/>
      <c r="E299" s="4"/>
      <c r="F299" s="27"/>
      <c r="G299" s="27"/>
      <c r="H299" s="27"/>
      <c r="I299" s="27"/>
      <c r="J299" s="27"/>
      <c r="K299" s="27"/>
      <c r="L299" s="87" t="s">
        <v>125</v>
      </c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44"/>
      <c r="AJ299" s="44"/>
      <c r="AK299" s="27"/>
      <c r="AL299" s="27"/>
      <c r="AM299" s="44"/>
      <c r="AN299" s="44"/>
      <c r="AO299" s="44"/>
      <c r="AP299" s="44"/>
      <c r="AQ299" s="7">
        <f t="shared" si="103"/>
        <v>1</v>
      </c>
      <c r="AR299" s="78">
        <f>34*3</f>
        <v>102</v>
      </c>
      <c r="AS299" s="8">
        <f t="shared" si="102"/>
        <v>9.8039215686274508E-3</v>
      </c>
    </row>
    <row r="300" spans="1:45" ht="25.5">
      <c r="A300" s="114"/>
      <c r="B300" s="93" t="s">
        <v>97</v>
      </c>
      <c r="C300" s="53" t="s">
        <v>109</v>
      </c>
      <c r="D300" s="50"/>
      <c r="E300" s="4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44"/>
      <c r="AJ300" s="44"/>
      <c r="AK300" s="27"/>
      <c r="AL300" s="27"/>
      <c r="AM300" s="44"/>
      <c r="AN300" s="44"/>
      <c r="AO300" s="44"/>
      <c r="AP300" s="44"/>
      <c r="AQ300" s="7">
        <f t="shared" si="103"/>
        <v>0</v>
      </c>
      <c r="AR300" s="78">
        <f>34*1</f>
        <v>34</v>
      </c>
      <c r="AS300" s="8">
        <f t="shared" si="102"/>
        <v>0</v>
      </c>
    </row>
    <row r="301" spans="1:45">
      <c r="A301" s="114"/>
      <c r="B301" s="93" t="s">
        <v>35</v>
      </c>
      <c r="C301" s="53" t="s">
        <v>109</v>
      </c>
      <c r="D301" s="52"/>
      <c r="E301" s="4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44"/>
      <c r="AJ301" s="44"/>
      <c r="AK301" s="27"/>
      <c r="AL301" s="27"/>
      <c r="AM301" s="44"/>
      <c r="AN301" s="44"/>
      <c r="AO301" s="44"/>
      <c r="AP301" s="44"/>
      <c r="AQ301" s="7">
        <f t="shared" si="103"/>
        <v>0</v>
      </c>
      <c r="AR301" s="78">
        <f>34*1</f>
        <v>34</v>
      </c>
      <c r="AS301" s="8">
        <f t="shared" si="102"/>
        <v>0</v>
      </c>
    </row>
    <row r="302" spans="1:45">
      <c r="A302" s="114"/>
      <c r="B302" s="93" t="s">
        <v>34</v>
      </c>
      <c r="C302" s="53" t="s">
        <v>109</v>
      </c>
      <c r="D302" s="52"/>
      <c r="E302" s="4"/>
      <c r="F302" s="27"/>
      <c r="G302" s="27"/>
      <c r="H302" s="27"/>
      <c r="I302" s="27"/>
      <c r="J302" s="27"/>
      <c r="K302" s="27"/>
      <c r="L302" s="27"/>
      <c r="M302" s="27"/>
      <c r="N302" s="27"/>
      <c r="O302" s="87" t="s">
        <v>125</v>
      </c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4"/>
      <c r="AJ302" s="44"/>
      <c r="AK302" s="27"/>
      <c r="AL302" s="27"/>
      <c r="AM302" s="44"/>
      <c r="AN302" s="44"/>
      <c r="AO302" s="44"/>
      <c r="AP302" s="44"/>
      <c r="AQ302" s="7">
        <f t="shared" si="103"/>
        <v>1</v>
      </c>
      <c r="AR302" s="78">
        <f>34*2</f>
        <v>68</v>
      </c>
      <c r="AS302" s="8">
        <f t="shared" si="102"/>
        <v>1.4705882352941176E-2</v>
      </c>
    </row>
    <row r="303" spans="1:45">
      <c r="A303" s="114"/>
      <c r="B303" s="92" t="s">
        <v>37</v>
      </c>
      <c r="C303" s="53" t="s">
        <v>109</v>
      </c>
      <c r="D303" s="52"/>
      <c r="E303" s="4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87" t="s">
        <v>125</v>
      </c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4"/>
      <c r="AJ303" s="44"/>
      <c r="AK303" s="27"/>
      <c r="AL303" s="27"/>
      <c r="AM303" s="44"/>
      <c r="AN303" s="44"/>
      <c r="AO303" s="44"/>
      <c r="AP303" s="44"/>
      <c r="AQ303" s="7">
        <f t="shared" si="103"/>
        <v>1</v>
      </c>
      <c r="AR303" s="78">
        <f>34*1</f>
        <v>34</v>
      </c>
      <c r="AS303" s="8">
        <f t="shared" si="102"/>
        <v>2.9411764705882353E-2</v>
      </c>
    </row>
    <row r="304" spans="1:45">
      <c r="A304" s="114"/>
      <c r="B304" s="92" t="s">
        <v>29</v>
      </c>
      <c r="C304" s="53" t="s">
        <v>109</v>
      </c>
      <c r="D304" s="52"/>
      <c r="E304" s="4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44"/>
      <c r="AJ304" s="44"/>
      <c r="AK304" s="27"/>
      <c r="AL304" s="27"/>
      <c r="AM304" s="44"/>
      <c r="AN304" s="44"/>
      <c r="AO304" s="44"/>
      <c r="AP304" s="44"/>
      <c r="AQ304" s="7">
        <f t="shared" si="103"/>
        <v>0</v>
      </c>
      <c r="AR304" s="78">
        <f>34*3</f>
        <v>102</v>
      </c>
      <c r="AS304" s="8">
        <f t="shared" si="102"/>
        <v>0</v>
      </c>
    </row>
    <row r="305" spans="1:45">
      <c r="A305" s="114"/>
      <c r="B305" s="93" t="s">
        <v>28</v>
      </c>
      <c r="C305" s="53" t="s">
        <v>109</v>
      </c>
      <c r="D305" s="52"/>
      <c r="E305" s="4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44"/>
      <c r="AJ305" s="44"/>
      <c r="AK305" s="27"/>
      <c r="AL305" s="27"/>
      <c r="AM305" s="44"/>
      <c r="AN305" s="44"/>
      <c r="AO305" s="44"/>
      <c r="AP305" s="44"/>
      <c r="AQ305" s="7">
        <f t="shared" si="103"/>
        <v>0</v>
      </c>
      <c r="AR305" s="78">
        <f>34*2</f>
        <v>68</v>
      </c>
      <c r="AS305" s="8">
        <f t="shared" si="102"/>
        <v>0</v>
      </c>
    </row>
    <row r="306" spans="1:45">
      <c r="A306" s="114"/>
      <c r="B306" s="93" t="s">
        <v>32</v>
      </c>
      <c r="C306" s="53" t="s">
        <v>109</v>
      </c>
      <c r="D306" s="52"/>
      <c r="E306" s="4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44"/>
      <c r="AJ306" s="44"/>
      <c r="AK306" s="27"/>
      <c r="AL306" s="27"/>
      <c r="AM306" s="44"/>
      <c r="AN306" s="44"/>
      <c r="AO306" s="44"/>
      <c r="AP306" s="44"/>
      <c r="AQ306" s="7">
        <f t="shared" si="103"/>
        <v>0</v>
      </c>
      <c r="AR306" s="78">
        <f>34*2</f>
        <v>68</v>
      </c>
      <c r="AS306" s="8">
        <f t="shared" si="102"/>
        <v>0</v>
      </c>
    </row>
    <row r="307" spans="1:45">
      <c r="A307" s="114"/>
      <c r="B307" s="93" t="s">
        <v>30</v>
      </c>
      <c r="C307" s="53" t="s">
        <v>109</v>
      </c>
      <c r="D307" s="52"/>
      <c r="E307" s="4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44"/>
      <c r="AJ307" s="44"/>
      <c r="AK307" s="27"/>
      <c r="AL307" s="27"/>
      <c r="AM307" s="44"/>
      <c r="AN307" s="44"/>
      <c r="AO307" s="44"/>
      <c r="AP307" s="44"/>
      <c r="AQ307" s="7">
        <f t="shared" si="103"/>
        <v>0</v>
      </c>
      <c r="AR307" s="78">
        <f>34*1</f>
        <v>34</v>
      </c>
      <c r="AS307" s="8">
        <f t="shared" si="102"/>
        <v>0</v>
      </c>
    </row>
    <row r="308" spans="1:45" ht="38.25">
      <c r="A308" s="114"/>
      <c r="B308" s="92" t="s">
        <v>104</v>
      </c>
      <c r="C308" s="53" t="s">
        <v>109</v>
      </c>
      <c r="D308" s="52"/>
      <c r="E308" s="4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44"/>
      <c r="AJ308" s="44"/>
      <c r="AK308" s="27"/>
      <c r="AL308" s="27"/>
      <c r="AM308" s="44"/>
      <c r="AN308" s="44"/>
      <c r="AO308" s="44"/>
      <c r="AP308" s="44"/>
      <c r="AQ308" s="7">
        <f t="shared" si="103"/>
        <v>0</v>
      </c>
      <c r="AR308" s="78">
        <f t="shared" ref="AR308" si="105">34*1</f>
        <v>34</v>
      </c>
      <c r="AS308" s="8">
        <f t="shared" si="102"/>
        <v>0</v>
      </c>
    </row>
    <row r="309" spans="1:45" ht="25.5">
      <c r="A309" s="114"/>
      <c r="B309" s="92" t="s">
        <v>73</v>
      </c>
      <c r="C309" s="53" t="s">
        <v>109</v>
      </c>
      <c r="D309" s="52"/>
      <c r="E309" s="4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44"/>
      <c r="AJ309" s="44"/>
      <c r="AK309" s="27"/>
      <c r="AL309" s="27"/>
      <c r="AM309" s="44"/>
      <c r="AN309" s="44"/>
      <c r="AO309" s="44"/>
      <c r="AP309" s="44"/>
      <c r="AQ309" s="7">
        <f t="shared" si="103"/>
        <v>0</v>
      </c>
      <c r="AR309" s="78">
        <f>34*3</f>
        <v>102</v>
      </c>
      <c r="AS309" s="8">
        <f t="shared" si="102"/>
        <v>0</v>
      </c>
    </row>
    <row r="310" spans="1:45" ht="25.5">
      <c r="A310" s="114"/>
      <c r="B310" s="93" t="s">
        <v>111</v>
      </c>
      <c r="C310" s="53" t="s">
        <v>109</v>
      </c>
      <c r="D310" s="52"/>
      <c r="E310" s="4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44"/>
      <c r="AJ310" s="44"/>
      <c r="AK310" s="27"/>
      <c r="AL310" s="27"/>
      <c r="AM310" s="44"/>
      <c r="AN310" s="44"/>
      <c r="AO310" s="44"/>
      <c r="AP310" s="44"/>
      <c r="AQ310" s="7">
        <f t="shared" si="103"/>
        <v>0</v>
      </c>
      <c r="AR310" s="78">
        <f>34*1</f>
        <v>34</v>
      </c>
      <c r="AS310" s="8">
        <f t="shared" si="102"/>
        <v>0</v>
      </c>
    </row>
    <row r="311" spans="1:45">
      <c r="A311" s="66"/>
      <c r="B311" s="67"/>
      <c r="C311" s="67"/>
      <c r="D311" s="67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5"/>
      <c r="AI311" s="65"/>
      <c r="AJ311" s="65"/>
      <c r="AK311" s="65"/>
      <c r="AL311" s="65"/>
      <c r="AM311" s="66"/>
      <c r="AN311" s="66"/>
      <c r="AO311" s="66"/>
      <c r="AP311" s="66"/>
      <c r="AQ311" s="66"/>
      <c r="AR311" s="66"/>
      <c r="AS311" s="66"/>
    </row>
    <row r="312" spans="1:45" ht="124.5" customHeight="1">
      <c r="A312" s="115" t="s">
        <v>42</v>
      </c>
      <c r="B312" s="116"/>
      <c r="C312" s="116"/>
      <c r="D312" s="117"/>
      <c r="E312" s="120" t="s">
        <v>40</v>
      </c>
      <c r="F312" s="120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  <c r="AD312" s="120"/>
      <c r="AE312" s="120"/>
      <c r="AF312" s="120"/>
      <c r="AG312" s="120"/>
      <c r="AH312" s="120"/>
      <c r="AI312" s="120"/>
      <c r="AJ312" s="120"/>
      <c r="AK312" s="120"/>
      <c r="AL312" s="120"/>
      <c r="AM312" s="120"/>
      <c r="AN312" s="120"/>
      <c r="AO312" s="120"/>
      <c r="AP312" s="120"/>
      <c r="AQ312" s="156" t="s">
        <v>20</v>
      </c>
      <c r="AR312" s="156" t="s">
        <v>22</v>
      </c>
      <c r="AS312" s="157" t="s">
        <v>21</v>
      </c>
    </row>
    <row r="313" spans="1:45" ht="12" customHeight="1">
      <c r="A313" s="103" t="s">
        <v>0</v>
      </c>
      <c r="B313" s="104"/>
      <c r="C313" s="105"/>
      <c r="D313" s="23" t="s">
        <v>18</v>
      </c>
      <c r="E313" s="118" t="s">
        <v>1</v>
      </c>
      <c r="F313" s="118"/>
      <c r="G313" s="118"/>
      <c r="H313" s="118"/>
      <c r="I313" s="118" t="s">
        <v>2</v>
      </c>
      <c r="J313" s="118"/>
      <c r="K313" s="118"/>
      <c r="L313" s="118"/>
      <c r="M313" s="118" t="s">
        <v>3</v>
      </c>
      <c r="N313" s="118"/>
      <c r="O313" s="118"/>
      <c r="P313" s="118"/>
      <c r="Q313" s="118" t="s">
        <v>4</v>
      </c>
      <c r="R313" s="118"/>
      <c r="S313" s="118"/>
      <c r="T313" s="118"/>
      <c r="U313" s="118" t="s">
        <v>5</v>
      </c>
      <c r="V313" s="118"/>
      <c r="W313" s="118"/>
      <c r="X313" s="118" t="s">
        <v>6</v>
      </c>
      <c r="Y313" s="118"/>
      <c r="Z313" s="118"/>
      <c r="AA313" s="118"/>
      <c r="AB313" s="118" t="s">
        <v>7</v>
      </c>
      <c r="AC313" s="118"/>
      <c r="AD313" s="118"/>
      <c r="AE313" s="118" t="s">
        <v>8</v>
      </c>
      <c r="AF313" s="118"/>
      <c r="AG313" s="118"/>
      <c r="AH313" s="118"/>
      <c r="AI313" s="118"/>
      <c r="AJ313" s="118" t="s">
        <v>9</v>
      </c>
      <c r="AK313" s="118"/>
      <c r="AL313" s="118"/>
      <c r="AM313" s="118" t="s">
        <v>10</v>
      </c>
      <c r="AN313" s="118"/>
      <c r="AO313" s="118"/>
      <c r="AP313" s="118"/>
      <c r="AQ313" s="156"/>
      <c r="AR313" s="156"/>
      <c r="AS313" s="157"/>
    </row>
    <row r="314" spans="1:45" ht="12.75" hidden="1" customHeight="1">
      <c r="A314" s="106"/>
      <c r="B314" s="107"/>
      <c r="C314" s="108"/>
      <c r="D314" s="23" t="s">
        <v>19</v>
      </c>
      <c r="E314" s="5">
        <v>1</v>
      </c>
      <c r="F314" s="5">
        <v>2</v>
      </c>
      <c r="G314" s="5">
        <v>3</v>
      </c>
      <c r="H314" s="5">
        <v>4</v>
      </c>
      <c r="I314" s="5">
        <v>5</v>
      </c>
      <c r="J314" s="5">
        <v>6</v>
      </c>
      <c r="K314" s="5">
        <v>7</v>
      </c>
      <c r="L314" s="5">
        <v>8</v>
      </c>
      <c r="M314" s="5">
        <v>9</v>
      </c>
      <c r="N314" s="5">
        <v>10</v>
      </c>
      <c r="O314" s="5">
        <v>11</v>
      </c>
      <c r="P314" s="5">
        <v>12</v>
      </c>
      <c r="Q314" s="5">
        <v>13</v>
      </c>
      <c r="R314" s="5">
        <v>14</v>
      </c>
      <c r="S314" s="5">
        <v>15</v>
      </c>
      <c r="T314" s="5">
        <v>16</v>
      </c>
      <c r="U314" s="5">
        <v>17</v>
      </c>
      <c r="V314" s="5">
        <v>18</v>
      </c>
      <c r="W314" s="5">
        <v>19</v>
      </c>
      <c r="X314" s="5">
        <v>20</v>
      </c>
      <c r="Y314" s="5">
        <v>21</v>
      </c>
      <c r="Z314" s="5">
        <v>22</v>
      </c>
      <c r="AA314" s="5">
        <v>23</v>
      </c>
      <c r="AB314" s="5">
        <v>24</v>
      </c>
      <c r="AC314" s="5">
        <v>25</v>
      </c>
      <c r="AD314" s="5">
        <v>26</v>
      </c>
      <c r="AE314" s="5">
        <v>27</v>
      </c>
      <c r="AF314" s="5">
        <v>28</v>
      </c>
      <c r="AG314" s="5">
        <v>29</v>
      </c>
      <c r="AH314" s="5">
        <v>30</v>
      </c>
      <c r="AI314" s="5">
        <v>31</v>
      </c>
      <c r="AJ314" s="5">
        <v>32</v>
      </c>
      <c r="AK314" s="5">
        <v>33</v>
      </c>
      <c r="AL314" s="5">
        <v>34</v>
      </c>
      <c r="AM314" s="5">
        <v>35</v>
      </c>
      <c r="AN314" s="5">
        <v>36</v>
      </c>
      <c r="AO314" s="5">
        <v>37</v>
      </c>
      <c r="AP314" s="5">
        <v>38</v>
      </c>
      <c r="AQ314" s="156"/>
      <c r="AR314" s="156"/>
      <c r="AS314" s="157"/>
    </row>
    <row r="315" spans="1:45">
      <c r="A315" s="109"/>
      <c r="B315" s="110"/>
      <c r="C315" s="111"/>
      <c r="D315" s="23" t="s">
        <v>19</v>
      </c>
      <c r="E315" s="5">
        <v>1</v>
      </c>
      <c r="F315" s="5">
        <v>2</v>
      </c>
      <c r="G315" s="5">
        <v>3</v>
      </c>
      <c r="H315" s="5">
        <v>4</v>
      </c>
      <c r="I315" s="5">
        <v>5</v>
      </c>
      <c r="J315" s="5">
        <v>6</v>
      </c>
      <c r="K315" s="5">
        <v>7</v>
      </c>
      <c r="L315" s="5">
        <v>8</v>
      </c>
      <c r="M315" s="5">
        <v>9</v>
      </c>
      <c r="N315" s="5">
        <v>10</v>
      </c>
      <c r="O315" s="5">
        <v>11</v>
      </c>
      <c r="P315" s="5">
        <v>12</v>
      </c>
      <c r="Q315" s="5">
        <v>13</v>
      </c>
      <c r="R315" s="5">
        <v>14</v>
      </c>
      <c r="S315" s="5">
        <v>15</v>
      </c>
      <c r="T315" s="5">
        <v>16</v>
      </c>
      <c r="U315" s="5">
        <v>17</v>
      </c>
      <c r="V315" s="5">
        <v>18</v>
      </c>
      <c r="W315" s="5">
        <v>19</v>
      </c>
      <c r="X315" s="5">
        <v>20</v>
      </c>
      <c r="Y315" s="5">
        <v>21</v>
      </c>
      <c r="Z315" s="5">
        <v>22</v>
      </c>
      <c r="AA315" s="5">
        <v>23</v>
      </c>
      <c r="AB315" s="5">
        <v>24</v>
      </c>
      <c r="AC315" s="5">
        <v>25</v>
      </c>
      <c r="AD315" s="5">
        <v>26</v>
      </c>
      <c r="AE315" s="5">
        <v>27</v>
      </c>
      <c r="AF315" s="5">
        <v>28</v>
      </c>
      <c r="AG315" s="5">
        <v>29</v>
      </c>
      <c r="AH315" s="5">
        <v>30</v>
      </c>
      <c r="AI315" s="5">
        <v>31</v>
      </c>
      <c r="AJ315" s="5">
        <v>32</v>
      </c>
      <c r="AK315" s="5">
        <v>33</v>
      </c>
      <c r="AL315" s="5">
        <v>34</v>
      </c>
      <c r="AM315" s="5">
        <v>35</v>
      </c>
      <c r="AN315" s="5">
        <v>36</v>
      </c>
      <c r="AO315" s="5">
        <v>37</v>
      </c>
      <c r="AP315" s="5">
        <v>38</v>
      </c>
      <c r="AQ315" s="95"/>
      <c r="AR315" s="95"/>
      <c r="AS315" s="96"/>
    </row>
    <row r="316" spans="1:45">
      <c r="A316" s="114" t="s">
        <v>25</v>
      </c>
      <c r="B316" s="93" t="s">
        <v>13</v>
      </c>
      <c r="C316" s="58" t="s">
        <v>112</v>
      </c>
      <c r="D316" s="52"/>
      <c r="E316" s="27"/>
      <c r="F316" s="27"/>
      <c r="G316" s="27"/>
      <c r="H316" s="27"/>
      <c r="I316" s="27"/>
      <c r="J316" s="27"/>
      <c r="K316" s="27"/>
      <c r="L316" s="87" t="s">
        <v>125</v>
      </c>
      <c r="M316" s="27"/>
      <c r="N316" s="27"/>
      <c r="O316" s="27"/>
      <c r="P316" s="27"/>
      <c r="Q316" s="98" t="s">
        <v>137</v>
      </c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4"/>
      <c r="AN316" s="44"/>
      <c r="AO316" s="44"/>
      <c r="AP316" s="44"/>
      <c r="AQ316" s="7">
        <f>COUNTA(E316:AP316)</f>
        <v>2</v>
      </c>
      <c r="AR316" s="78">
        <f>34*2</f>
        <v>68</v>
      </c>
      <c r="AS316" s="8">
        <f t="shared" ref="AS316:AS330" si="106">AQ316/AR316</f>
        <v>2.9411764705882353E-2</v>
      </c>
    </row>
    <row r="317" spans="1:45">
      <c r="A317" s="114"/>
      <c r="B317" s="93" t="s">
        <v>27</v>
      </c>
      <c r="C317" s="58" t="s">
        <v>112</v>
      </c>
      <c r="D317" s="52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87" t="s">
        <v>125</v>
      </c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44"/>
      <c r="AN317" s="44"/>
      <c r="AO317" s="44"/>
      <c r="AP317" s="44"/>
      <c r="AQ317" s="7">
        <f t="shared" ref="AQ317:AQ330" si="107">COUNTA(E317:AP317)</f>
        <v>1</v>
      </c>
      <c r="AR317" s="78">
        <f>34*3</f>
        <v>102</v>
      </c>
      <c r="AS317" s="8">
        <f t="shared" si="106"/>
        <v>9.8039215686274508E-3</v>
      </c>
    </row>
    <row r="318" spans="1:45" ht="12.75" customHeight="1">
      <c r="A318" s="114"/>
      <c r="B318" s="93" t="s">
        <v>12</v>
      </c>
      <c r="C318" s="58" t="s">
        <v>112</v>
      </c>
      <c r="D318" s="5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44"/>
      <c r="AN318" s="44"/>
      <c r="AO318" s="44"/>
      <c r="AP318" s="44"/>
      <c r="AQ318" s="7">
        <f t="shared" si="107"/>
        <v>0</v>
      </c>
      <c r="AR318" s="78">
        <f t="shared" ref="AR318" si="108">34*3</f>
        <v>102</v>
      </c>
      <c r="AS318" s="8">
        <f t="shared" si="106"/>
        <v>0</v>
      </c>
    </row>
    <row r="319" spans="1:45" ht="38.25">
      <c r="A319" s="114"/>
      <c r="B319" s="93" t="s">
        <v>110</v>
      </c>
      <c r="C319" s="58" t="s">
        <v>112</v>
      </c>
      <c r="D319" s="52"/>
      <c r="E319" s="27"/>
      <c r="F319" s="27"/>
      <c r="G319" s="27"/>
      <c r="H319" s="45"/>
      <c r="I319" s="87" t="s">
        <v>125</v>
      </c>
      <c r="J319" s="27"/>
      <c r="K319" s="87" t="s">
        <v>125</v>
      </c>
      <c r="L319" s="27"/>
      <c r="M319" s="27"/>
      <c r="N319" s="87" t="s">
        <v>125</v>
      </c>
      <c r="O319" s="27"/>
      <c r="P319" s="27"/>
      <c r="Q319" s="27"/>
      <c r="R319" s="27"/>
      <c r="S319" s="87" t="s">
        <v>125</v>
      </c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44"/>
      <c r="AN319" s="44"/>
      <c r="AO319" s="44"/>
      <c r="AP319" s="44"/>
      <c r="AQ319" s="7">
        <f t="shared" si="107"/>
        <v>4</v>
      </c>
      <c r="AR319" s="78">
        <f>34*4</f>
        <v>136</v>
      </c>
      <c r="AS319" s="8">
        <f t="shared" si="106"/>
        <v>2.9411764705882353E-2</v>
      </c>
    </row>
    <row r="320" spans="1:45">
      <c r="A320" s="114"/>
      <c r="B320" s="93" t="s">
        <v>96</v>
      </c>
      <c r="C320" s="58" t="s">
        <v>112</v>
      </c>
      <c r="D320" s="52"/>
      <c r="E320" s="27"/>
      <c r="F320" s="27"/>
      <c r="G320" s="27"/>
      <c r="H320" s="27"/>
      <c r="I320" s="27"/>
      <c r="J320" s="27"/>
      <c r="K320" s="27"/>
      <c r="L320" s="87" t="s">
        <v>125</v>
      </c>
      <c r="M320" s="27"/>
      <c r="N320" s="27"/>
      <c r="O320" s="27"/>
      <c r="P320" s="27"/>
      <c r="Q320" s="27"/>
      <c r="R320" s="27"/>
      <c r="S320" s="27"/>
      <c r="T320" s="87" t="s">
        <v>125</v>
      </c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44"/>
      <c r="AJ320" s="44"/>
      <c r="AK320" s="27"/>
      <c r="AL320" s="27"/>
      <c r="AM320" s="44"/>
      <c r="AN320" s="44"/>
      <c r="AO320" s="44"/>
      <c r="AP320" s="44"/>
      <c r="AQ320" s="7">
        <f t="shared" si="107"/>
        <v>2</v>
      </c>
      <c r="AR320" s="78">
        <f>34*3</f>
        <v>102</v>
      </c>
      <c r="AS320" s="8">
        <f t="shared" si="106"/>
        <v>1.9607843137254902E-2</v>
      </c>
    </row>
    <row r="321" spans="1:45" ht="25.5">
      <c r="A321" s="114"/>
      <c r="B321" s="93" t="s">
        <v>97</v>
      </c>
      <c r="C321" s="58" t="s">
        <v>112</v>
      </c>
      <c r="D321" s="52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87" t="s">
        <v>125</v>
      </c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44"/>
      <c r="AJ321" s="44"/>
      <c r="AK321" s="27"/>
      <c r="AL321" s="27"/>
      <c r="AM321" s="44"/>
      <c r="AN321" s="44"/>
      <c r="AO321" s="44"/>
      <c r="AP321" s="44"/>
      <c r="AQ321" s="7">
        <f t="shared" si="107"/>
        <v>1</v>
      </c>
      <c r="AR321" s="78">
        <f>34*1</f>
        <v>34</v>
      </c>
      <c r="AS321" s="8">
        <f t="shared" si="106"/>
        <v>2.9411764705882353E-2</v>
      </c>
    </row>
    <row r="322" spans="1:45">
      <c r="A322" s="114"/>
      <c r="B322" s="93" t="s">
        <v>35</v>
      </c>
      <c r="C322" s="58" t="s">
        <v>112</v>
      </c>
      <c r="D322" s="52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44"/>
      <c r="AJ322" s="44"/>
      <c r="AK322" s="27"/>
      <c r="AL322" s="27"/>
      <c r="AM322" s="44"/>
      <c r="AN322" s="44"/>
      <c r="AO322" s="44"/>
      <c r="AP322" s="44"/>
      <c r="AQ322" s="7">
        <f t="shared" si="107"/>
        <v>0</v>
      </c>
      <c r="AR322" s="78">
        <f t="shared" ref="AR322" si="109">34*1</f>
        <v>34</v>
      </c>
      <c r="AS322" s="8">
        <f t="shared" si="106"/>
        <v>0</v>
      </c>
    </row>
    <row r="323" spans="1:45">
      <c r="A323" s="114"/>
      <c r="B323" s="93" t="s">
        <v>34</v>
      </c>
      <c r="C323" s="58" t="s">
        <v>112</v>
      </c>
      <c r="D323" s="52"/>
      <c r="E323" s="27"/>
      <c r="F323" s="27"/>
      <c r="G323" s="27"/>
      <c r="H323" s="27"/>
      <c r="I323" s="27"/>
      <c r="J323" s="87" t="s">
        <v>125</v>
      </c>
      <c r="K323" s="27"/>
      <c r="L323" s="27"/>
      <c r="M323" s="27"/>
      <c r="N323" s="27"/>
      <c r="O323" s="27"/>
      <c r="P323" s="27"/>
      <c r="Q323" s="87" t="s">
        <v>125</v>
      </c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44"/>
      <c r="AJ323" s="44"/>
      <c r="AK323" s="27"/>
      <c r="AL323" s="27"/>
      <c r="AM323" s="44"/>
      <c r="AN323" s="44"/>
      <c r="AO323" s="44"/>
      <c r="AP323" s="44"/>
      <c r="AQ323" s="7">
        <f t="shared" si="107"/>
        <v>2</v>
      </c>
      <c r="AR323" s="78">
        <f>34*5</f>
        <v>170</v>
      </c>
      <c r="AS323" s="8">
        <f t="shared" si="106"/>
        <v>1.1764705882352941E-2</v>
      </c>
    </row>
    <row r="324" spans="1:45">
      <c r="A324" s="114"/>
      <c r="B324" s="92" t="s">
        <v>37</v>
      </c>
      <c r="C324" s="58" t="s">
        <v>112</v>
      </c>
      <c r="D324" s="52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87" t="s">
        <v>125</v>
      </c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44"/>
      <c r="AJ324" s="44"/>
      <c r="AK324" s="27"/>
      <c r="AL324" s="27"/>
      <c r="AM324" s="44"/>
      <c r="AN324" s="44"/>
      <c r="AO324" s="44"/>
      <c r="AP324" s="44"/>
      <c r="AQ324" s="7">
        <f t="shared" si="107"/>
        <v>1</v>
      </c>
      <c r="AR324" s="78">
        <f>34*1</f>
        <v>34</v>
      </c>
      <c r="AS324" s="8">
        <f t="shared" si="106"/>
        <v>2.9411764705882353E-2</v>
      </c>
    </row>
    <row r="325" spans="1:45">
      <c r="A325" s="114"/>
      <c r="B325" s="92" t="s">
        <v>29</v>
      </c>
      <c r="C325" s="58" t="s">
        <v>112</v>
      </c>
      <c r="D325" s="52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4"/>
      <c r="AJ325" s="44"/>
      <c r="AK325" s="27"/>
      <c r="AL325" s="27"/>
      <c r="AM325" s="44"/>
      <c r="AN325" s="44"/>
      <c r="AO325" s="44"/>
      <c r="AP325" s="44"/>
      <c r="AQ325" s="7">
        <f t="shared" si="107"/>
        <v>0</v>
      </c>
      <c r="AR325" s="78">
        <f t="shared" ref="AR325" si="110">34*1</f>
        <v>34</v>
      </c>
      <c r="AS325" s="8">
        <f t="shared" si="106"/>
        <v>0</v>
      </c>
    </row>
    <row r="326" spans="1:45">
      <c r="A326" s="114"/>
      <c r="B326" s="93" t="s">
        <v>28</v>
      </c>
      <c r="C326" s="58" t="s">
        <v>112</v>
      </c>
      <c r="D326" s="52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4"/>
      <c r="AJ326" s="44"/>
      <c r="AK326" s="27"/>
      <c r="AL326" s="27"/>
      <c r="AM326" s="44"/>
      <c r="AN326" s="44"/>
      <c r="AO326" s="44"/>
      <c r="AP326" s="44"/>
      <c r="AQ326" s="7">
        <f t="shared" si="107"/>
        <v>0</v>
      </c>
      <c r="AR326" s="80">
        <f>34*2</f>
        <v>68</v>
      </c>
      <c r="AS326" s="8">
        <f t="shared" si="106"/>
        <v>0</v>
      </c>
    </row>
    <row r="327" spans="1:45">
      <c r="A327" s="114"/>
      <c r="B327" s="93" t="s">
        <v>32</v>
      </c>
      <c r="C327" s="58" t="s">
        <v>112</v>
      </c>
      <c r="D327" s="52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4"/>
      <c r="AJ327" s="44"/>
      <c r="AK327" s="27"/>
      <c r="AL327" s="27"/>
      <c r="AM327" s="44"/>
      <c r="AN327" s="44"/>
      <c r="AO327" s="44"/>
      <c r="AP327" s="44"/>
      <c r="AQ327" s="7">
        <f t="shared" si="107"/>
        <v>0</v>
      </c>
      <c r="AR327" s="80">
        <f>34*2</f>
        <v>68</v>
      </c>
      <c r="AS327" s="8">
        <f t="shared" si="106"/>
        <v>0</v>
      </c>
    </row>
    <row r="328" spans="1:45">
      <c r="A328" s="114"/>
      <c r="B328" s="93" t="s">
        <v>30</v>
      </c>
      <c r="C328" s="58" t="s">
        <v>112</v>
      </c>
      <c r="D328" s="52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4"/>
      <c r="AJ328" s="44"/>
      <c r="AK328" s="27"/>
      <c r="AL328" s="27"/>
      <c r="AM328" s="44"/>
      <c r="AN328" s="44"/>
      <c r="AO328" s="44"/>
      <c r="AP328" s="44"/>
      <c r="AQ328" s="7">
        <f t="shared" si="107"/>
        <v>0</v>
      </c>
      <c r="AR328" s="78">
        <f>34*1</f>
        <v>34</v>
      </c>
      <c r="AS328" s="8">
        <f t="shared" si="106"/>
        <v>0</v>
      </c>
    </row>
    <row r="329" spans="1:45" ht="12.75" customHeight="1">
      <c r="A329" s="114"/>
      <c r="B329" s="92" t="s">
        <v>104</v>
      </c>
      <c r="C329" s="58" t="s">
        <v>112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44"/>
      <c r="AJ329" s="44"/>
      <c r="AK329" s="27"/>
      <c r="AL329" s="27"/>
      <c r="AM329" s="44"/>
      <c r="AN329" s="44"/>
      <c r="AO329" s="44"/>
      <c r="AP329" s="44"/>
      <c r="AQ329" s="7">
        <f t="shared" si="107"/>
        <v>0</v>
      </c>
      <c r="AR329" s="78">
        <f t="shared" ref="AR329" si="111">34*1</f>
        <v>34</v>
      </c>
      <c r="AS329" s="8">
        <f t="shared" si="106"/>
        <v>0</v>
      </c>
    </row>
    <row r="330" spans="1:45" ht="25.5">
      <c r="A330" s="114"/>
      <c r="B330" s="92" t="s">
        <v>73</v>
      </c>
      <c r="C330" s="58" t="s">
        <v>112</v>
      </c>
      <c r="D330" s="52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4"/>
      <c r="AJ330" s="44"/>
      <c r="AK330" s="27"/>
      <c r="AL330" s="27"/>
      <c r="AM330" s="44"/>
      <c r="AN330" s="44"/>
      <c r="AO330" s="44"/>
      <c r="AP330" s="44"/>
      <c r="AQ330" s="7">
        <f t="shared" si="107"/>
        <v>0</v>
      </c>
      <c r="AR330" s="78">
        <f>34*2</f>
        <v>68</v>
      </c>
      <c r="AS330" s="8">
        <f t="shared" si="106"/>
        <v>0</v>
      </c>
    </row>
    <row r="331" spans="1:45" ht="18.75" customHeight="1">
      <c r="A331" s="66"/>
      <c r="B331" s="67"/>
      <c r="C331" s="67"/>
      <c r="D331" s="67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6"/>
      <c r="AN331" s="66"/>
      <c r="AO331" s="66"/>
      <c r="AP331" s="66"/>
      <c r="AQ331" s="66"/>
      <c r="AR331" s="66"/>
      <c r="AS331" s="66"/>
    </row>
  </sheetData>
  <mergeCells count="312">
    <mergeCell ref="I98:L98"/>
    <mergeCell ref="X98:AA98"/>
    <mergeCell ref="AB98:AD98"/>
    <mergeCell ref="AE98:AI98"/>
    <mergeCell ref="AJ98:AL98"/>
    <mergeCell ref="AM98:AP98"/>
    <mergeCell ref="AP4:AQ4"/>
    <mergeCell ref="AQ256:AQ258"/>
    <mergeCell ref="A7:B7"/>
    <mergeCell ref="C7:D7"/>
    <mergeCell ref="AJ10:AL10"/>
    <mergeCell ref="B102:B103"/>
    <mergeCell ref="B100:B101"/>
    <mergeCell ref="B120:B121"/>
    <mergeCell ref="B104:B105"/>
    <mergeCell ref="AN3:AO5"/>
    <mergeCell ref="A32:A49"/>
    <mergeCell ref="B32:B33"/>
    <mergeCell ref="AP5:AQ5"/>
    <mergeCell ref="X6:AB6"/>
    <mergeCell ref="AQ97:AQ99"/>
    <mergeCell ref="B42:B43"/>
    <mergeCell ref="G3:W3"/>
    <mergeCell ref="G5:W7"/>
    <mergeCell ref="B18:B19"/>
    <mergeCell ref="B20:B21"/>
    <mergeCell ref="B22:B23"/>
    <mergeCell ref="B24:B25"/>
    <mergeCell ref="X3:AB3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R29:AR31"/>
    <mergeCell ref="AJ30:AL30"/>
    <mergeCell ref="AM30:AP30"/>
    <mergeCell ref="A28:D28"/>
    <mergeCell ref="AS29:AS31"/>
    <mergeCell ref="E30:H30"/>
    <mergeCell ref="I30:L30"/>
    <mergeCell ref="M30:P30"/>
    <mergeCell ref="Q30:T30"/>
    <mergeCell ref="U30:W30"/>
    <mergeCell ref="X30:AA30"/>
    <mergeCell ref="AB30:AD30"/>
    <mergeCell ref="AE30:AI30"/>
    <mergeCell ref="A30:B31"/>
    <mergeCell ref="C30:C31"/>
    <mergeCell ref="A29:D29"/>
    <mergeCell ref="E29:AP29"/>
    <mergeCell ref="AR123:AR125"/>
    <mergeCell ref="AS123:AS125"/>
    <mergeCell ref="A124:C125"/>
    <mergeCell ref="E124:H124"/>
    <mergeCell ref="I124:L124"/>
    <mergeCell ref="M124:P124"/>
    <mergeCell ref="Q124:T124"/>
    <mergeCell ref="B94:B95"/>
    <mergeCell ref="A76:A95"/>
    <mergeCell ref="B80:B81"/>
    <mergeCell ref="B82:B83"/>
    <mergeCell ref="B76:B77"/>
    <mergeCell ref="B84:B85"/>
    <mergeCell ref="B86:B87"/>
    <mergeCell ref="B88:B89"/>
    <mergeCell ref="B90:B91"/>
    <mergeCell ref="B92:B93"/>
    <mergeCell ref="AR97:AR99"/>
    <mergeCell ref="AS97:AS99"/>
    <mergeCell ref="M98:P98"/>
    <mergeCell ref="Q98:T98"/>
    <mergeCell ref="U98:W98"/>
    <mergeCell ref="E98:H98"/>
    <mergeCell ref="AJ124:AL124"/>
    <mergeCell ref="AR171:AR173"/>
    <mergeCell ref="AS171:AS173"/>
    <mergeCell ref="A172:C173"/>
    <mergeCell ref="E172:H172"/>
    <mergeCell ref="I172:L172"/>
    <mergeCell ref="M172:P172"/>
    <mergeCell ref="Q172:T172"/>
    <mergeCell ref="U172:W172"/>
    <mergeCell ref="X172:AA172"/>
    <mergeCell ref="AB172:AD172"/>
    <mergeCell ref="AE172:AI172"/>
    <mergeCell ref="AJ172:AL172"/>
    <mergeCell ref="AM172:AP172"/>
    <mergeCell ref="A171:D171"/>
    <mergeCell ref="E171:AP171"/>
    <mergeCell ref="AQ171:AQ173"/>
    <mergeCell ref="AR220:AR222"/>
    <mergeCell ref="AS220:AS222"/>
    <mergeCell ref="A221:C222"/>
    <mergeCell ref="E221:H221"/>
    <mergeCell ref="I221:L221"/>
    <mergeCell ref="M221:P221"/>
    <mergeCell ref="Q221:T221"/>
    <mergeCell ref="U221:W221"/>
    <mergeCell ref="X221:AA221"/>
    <mergeCell ref="AB221:AD221"/>
    <mergeCell ref="AE221:AI221"/>
    <mergeCell ref="AJ221:AL221"/>
    <mergeCell ref="AM221:AP221"/>
    <mergeCell ref="A220:D220"/>
    <mergeCell ref="E220:AP220"/>
    <mergeCell ref="AQ220:AQ222"/>
    <mergeCell ref="AR256:AR258"/>
    <mergeCell ref="AS256:AS258"/>
    <mergeCell ref="A257:C258"/>
    <mergeCell ref="E257:H257"/>
    <mergeCell ref="I257:L257"/>
    <mergeCell ref="M257:P257"/>
    <mergeCell ref="A223:A254"/>
    <mergeCell ref="AM257:AP257"/>
    <mergeCell ref="B229:B230"/>
    <mergeCell ref="B231:B232"/>
    <mergeCell ref="B233:B234"/>
    <mergeCell ref="B235:B236"/>
    <mergeCell ref="B237:B238"/>
    <mergeCell ref="B239:B240"/>
    <mergeCell ref="B241:B242"/>
    <mergeCell ref="B225:B226"/>
    <mergeCell ref="B227:B228"/>
    <mergeCell ref="B253:B254"/>
    <mergeCell ref="A256:D256"/>
    <mergeCell ref="B245:B246"/>
    <mergeCell ref="B247:B248"/>
    <mergeCell ref="B249:B250"/>
    <mergeCell ref="B251:B252"/>
    <mergeCell ref="E256:AP256"/>
    <mergeCell ref="AS292:AS294"/>
    <mergeCell ref="E293:H293"/>
    <mergeCell ref="I293:L293"/>
    <mergeCell ref="M293:P293"/>
    <mergeCell ref="Q293:T293"/>
    <mergeCell ref="A259:A290"/>
    <mergeCell ref="Q257:T257"/>
    <mergeCell ref="U257:W257"/>
    <mergeCell ref="X257:AA257"/>
    <mergeCell ref="AB257:AD257"/>
    <mergeCell ref="AE257:AI257"/>
    <mergeCell ref="AJ257:AL257"/>
    <mergeCell ref="U293:W293"/>
    <mergeCell ref="X293:AA293"/>
    <mergeCell ref="AB293:AD293"/>
    <mergeCell ref="AE293:AI293"/>
    <mergeCell ref="AJ293:AL293"/>
    <mergeCell ref="AM293:AP293"/>
    <mergeCell ref="E292:AP292"/>
    <mergeCell ref="AQ292:AQ294"/>
    <mergeCell ref="AR292:AR294"/>
    <mergeCell ref="B259:B260"/>
    <mergeCell ref="B261:B262"/>
    <mergeCell ref="B263:B264"/>
    <mergeCell ref="A316:A330"/>
    <mergeCell ref="AR312:AR314"/>
    <mergeCell ref="A312:D312"/>
    <mergeCell ref="AS312:AS314"/>
    <mergeCell ref="E313:H313"/>
    <mergeCell ref="I313:L313"/>
    <mergeCell ref="M313:P313"/>
    <mergeCell ref="Q313:T313"/>
    <mergeCell ref="U313:W313"/>
    <mergeCell ref="X313:AA313"/>
    <mergeCell ref="AB313:AD313"/>
    <mergeCell ref="E312:AP312"/>
    <mergeCell ref="AQ312:AQ314"/>
    <mergeCell ref="AE313:AI313"/>
    <mergeCell ref="AJ313:AL313"/>
    <mergeCell ref="AM313:AP313"/>
    <mergeCell ref="AR51:AR53"/>
    <mergeCell ref="AS51:AS53"/>
    <mergeCell ref="A52:B53"/>
    <mergeCell ref="C52:C53"/>
    <mergeCell ref="E52:H52"/>
    <mergeCell ref="I52:L52"/>
    <mergeCell ref="M52:P52"/>
    <mergeCell ref="AR73:AR75"/>
    <mergeCell ref="AS73:AS75"/>
    <mergeCell ref="A74:B75"/>
    <mergeCell ref="C74:C75"/>
    <mergeCell ref="E74:H74"/>
    <mergeCell ref="I74:L74"/>
    <mergeCell ref="M74:P74"/>
    <mergeCell ref="Q74:T74"/>
    <mergeCell ref="U74:W74"/>
    <mergeCell ref="A73:D73"/>
    <mergeCell ref="E73:AP73"/>
    <mergeCell ref="X74:AA74"/>
    <mergeCell ref="AB74:AD74"/>
    <mergeCell ref="AQ51:AQ53"/>
    <mergeCell ref="AQ73:AQ75"/>
    <mergeCell ref="AE74:AI74"/>
    <mergeCell ref="AJ74:AL74"/>
    <mergeCell ref="B44:B45"/>
    <mergeCell ref="B46:B47"/>
    <mergeCell ref="B48:B49"/>
    <mergeCell ref="B68:B69"/>
    <mergeCell ref="A97:D97"/>
    <mergeCell ref="A12:A27"/>
    <mergeCell ref="B12:B13"/>
    <mergeCell ref="B14:B15"/>
    <mergeCell ref="B16:B17"/>
    <mergeCell ref="B26:B27"/>
    <mergeCell ref="AM74:AP74"/>
    <mergeCell ref="X4:AB5"/>
    <mergeCell ref="B4:C4"/>
    <mergeCell ref="AC3:AM5"/>
    <mergeCell ref="AQ123:AQ125"/>
    <mergeCell ref="AQ29:AQ31"/>
    <mergeCell ref="A174:A218"/>
    <mergeCell ref="B177:B179"/>
    <mergeCell ref="B180:B182"/>
    <mergeCell ref="A126:A169"/>
    <mergeCell ref="B126:B129"/>
    <mergeCell ref="B34:B35"/>
    <mergeCell ref="Q52:T52"/>
    <mergeCell ref="U52:W52"/>
    <mergeCell ref="E51:AP51"/>
    <mergeCell ref="X52:AA52"/>
    <mergeCell ref="AB52:AD52"/>
    <mergeCell ref="AE52:AI52"/>
    <mergeCell ref="AJ52:AL52"/>
    <mergeCell ref="AM52:AP52"/>
    <mergeCell ref="A51:D51"/>
    <mergeCell ref="B36:B37"/>
    <mergeCell ref="B38:B39"/>
    <mergeCell ref="B40:B41"/>
    <mergeCell ref="E97:AP97"/>
    <mergeCell ref="A122:D122"/>
    <mergeCell ref="B114:B115"/>
    <mergeCell ref="B116:B117"/>
    <mergeCell ref="AM124:AP124"/>
    <mergeCell ref="A123:D123"/>
    <mergeCell ref="E123:AP123"/>
    <mergeCell ref="A54:A71"/>
    <mergeCell ref="B54:B55"/>
    <mergeCell ref="B56:B57"/>
    <mergeCell ref="B58:B59"/>
    <mergeCell ref="B60:B61"/>
    <mergeCell ref="A98:C99"/>
    <mergeCell ref="B62:B63"/>
    <mergeCell ref="B64:B65"/>
    <mergeCell ref="B66:B67"/>
    <mergeCell ref="B70:B71"/>
    <mergeCell ref="B78:B79"/>
    <mergeCell ref="U124:W124"/>
    <mergeCell ref="X124:AA124"/>
    <mergeCell ref="AB124:AD124"/>
    <mergeCell ref="AE124:AI124"/>
    <mergeCell ref="B118:B119"/>
    <mergeCell ref="B112:B113"/>
    <mergeCell ref="B110:B111"/>
    <mergeCell ref="B108:B109"/>
    <mergeCell ref="B106:B107"/>
    <mergeCell ref="A100:A121"/>
    <mergeCell ref="B130:B133"/>
    <mergeCell ref="B134:B137"/>
    <mergeCell ref="B138:B141"/>
    <mergeCell ref="B162:B165"/>
    <mergeCell ref="B166:B169"/>
    <mergeCell ref="B158:B161"/>
    <mergeCell ref="B216:B218"/>
    <mergeCell ref="B223:B224"/>
    <mergeCell ref="B243:B244"/>
    <mergeCell ref="B210:B212"/>
    <mergeCell ref="B213:B215"/>
    <mergeCell ref="B195:B197"/>
    <mergeCell ref="B198:B200"/>
    <mergeCell ref="B201:B203"/>
    <mergeCell ref="B204:B206"/>
    <mergeCell ref="B207:B209"/>
    <mergeCell ref="B183:B185"/>
    <mergeCell ref="B186:B188"/>
    <mergeCell ref="B189:B191"/>
    <mergeCell ref="B192:B194"/>
    <mergeCell ref="AS3:AY7"/>
    <mergeCell ref="AD8:AR8"/>
    <mergeCell ref="A313:C315"/>
    <mergeCell ref="B265:B266"/>
    <mergeCell ref="B267:B268"/>
    <mergeCell ref="A295:A310"/>
    <mergeCell ref="B269:B270"/>
    <mergeCell ref="B271:B272"/>
    <mergeCell ref="B273:B274"/>
    <mergeCell ref="B275:B276"/>
    <mergeCell ref="A293:C294"/>
    <mergeCell ref="A292:D292"/>
    <mergeCell ref="B277:B278"/>
    <mergeCell ref="B279:B280"/>
    <mergeCell ref="B281:B282"/>
    <mergeCell ref="B283:B284"/>
    <mergeCell ref="B285:B286"/>
    <mergeCell ref="B287:B288"/>
    <mergeCell ref="B289:B290"/>
    <mergeCell ref="B174:B176"/>
    <mergeCell ref="B142:B145"/>
    <mergeCell ref="B146:B149"/>
    <mergeCell ref="B150:B153"/>
    <mergeCell ref="B154:B157"/>
  </mergeCells>
  <pageMargins left="0.25" right="0.25" top="0.51" bottom="0.75" header="0.3" footer="0.3"/>
  <pageSetup paperSize="9" scale="56" fitToHeight="0" orientation="landscape" r:id="rId1"/>
  <headerFooter>
    <oddHeader>&amp;C&amp;G</oddHeader>
  </headerFooter>
  <rowBreaks count="10" manualBreakCount="10">
    <brk id="28" max="50" man="1"/>
    <brk id="50" max="50" man="1"/>
    <brk id="72" max="50" man="1"/>
    <brk id="96" max="50" man="1"/>
    <brk id="122" max="16383" man="1"/>
    <brk id="170" max="16383" man="1"/>
    <brk id="219" max="16383" man="1"/>
    <brk id="255" max="16383" man="1"/>
    <brk id="291" max="50" man="1"/>
    <brk id="311" max="50" man="1"/>
  </rowBreaks>
  <ignoredErrors>
    <ignoredError sqref="AR319 AR323 AR298 AR302 AR30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KAB19-1</cp:lastModifiedBy>
  <cp:lastPrinted>2025-09-08T14:53:37Z</cp:lastPrinted>
  <dcterms:created xsi:type="dcterms:W3CDTF">2024-09-28T08:38:22Z</dcterms:created>
  <dcterms:modified xsi:type="dcterms:W3CDTF">2025-09-11T14:57:34Z</dcterms:modified>
</cp:coreProperties>
</file>